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50" windowHeight="736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'Титул'!$A$1:$BB$36</definedName>
  </definedNames>
  <calcPr fullCalcOnLoad="1"/>
</workbook>
</file>

<file path=xl/sharedStrings.xml><?xml version="1.0" encoding="utf-8"?>
<sst xmlns="http://schemas.openxmlformats.org/spreadsheetml/2006/main" count="371" uniqueCount="156">
  <si>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</si>
  <si>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</si>
  <si>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</si>
  <si>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</si>
  <si>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</si>
  <si>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</si>
  <si>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</si>
  <si>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</si>
  <si>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</si>
  <si>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</si>
  <si>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</si>
  <si>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</si>
  <si>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</si>
  <si>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</si>
  <si>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</si>
  <si>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</si>
  <si>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</si>
  <si>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</si>
  <si>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</si>
  <si>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</si>
  <si>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</si>
  <si>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</si>
  <si>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</si>
  <si>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</si>
  <si>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</si>
  <si>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</si>
  <si>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</si>
  <si>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</si>
  <si>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</si>
  <si>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</si>
  <si>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</si>
  <si>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</si>
  <si>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</si>
  <si>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</si>
  <si>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</si>
  <si>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</si>
  <si>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</si>
  <si>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</si>
  <si>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</si>
  <si>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</si>
  <si>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</si>
  <si>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</si>
  <si>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</si>
  <si>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</si>
  <si>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</si>
  <si>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</si>
  <si>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</si>
  <si>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</si>
  <si>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</si>
  <si>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</si>
  <si>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</si>
  <si>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</si>
  <si>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</si>
  <si>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</si>
  <si>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</si>
  <si>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</si>
  <si>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</si>
  <si>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</si>
  <si>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</si>
  <si>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</si>
  <si>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</si>
  <si>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</si>
  <si>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</si>
  <si>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</si>
  <si>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</si>
  <si>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</si>
  <si>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</si>
  <si>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</si>
  <si>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</si>
  <si>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</si>
  <si>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</si>
  <si>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</si>
  <si>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</si>
  <si>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</si>
  <si>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</si>
  <si>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</si>
  <si>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</si>
  <si>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</si>
  <si>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</si>
  <si>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</si>
  <si>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</si>
  <si>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</si>
  <si>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</si>
  <si>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</si>
  <si>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</si>
  <si>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</si>
  <si>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</si>
  <si>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</si>
  <si>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</si>
  <si>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</si>
  <si>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</si>
  <si>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</si>
  <si>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</si>
  <si>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</si>
  <si>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</si>
  <si>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</si>
  <si>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</si>
  <si>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</si>
  <si>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</si>
  <si>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</si>
  <si>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</si>
  <si>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</si>
  <si>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</si>
  <si>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Сучасні концепції економічної думки і методологічні дискусії в економіці</t>
  </si>
  <si>
    <t>Методи соціально-економічних досліджень</t>
  </si>
  <si>
    <t>2</t>
  </si>
  <si>
    <t>1.2.4</t>
  </si>
  <si>
    <t>обов'язкові</t>
  </si>
  <si>
    <t>вибіркові</t>
  </si>
  <si>
    <t>2.1.2</t>
  </si>
  <si>
    <t>2.1.3</t>
  </si>
  <si>
    <t>Економіка інновацій, зростання та сталого розвитку</t>
  </si>
  <si>
    <t>Сучасні проблеми функціонування і розвитку мега-, макро-, мезо- та мікроекономічних систем</t>
  </si>
  <si>
    <t>Сучасні інституційні трансформації в соціально-економічних системах</t>
  </si>
  <si>
    <t>Разом п 2.2</t>
  </si>
  <si>
    <t>2.2.2</t>
  </si>
  <si>
    <t>2.2.3</t>
  </si>
  <si>
    <t xml:space="preserve">Методологічні та прикладні питання поведінкової економіки </t>
  </si>
  <si>
    <t xml:space="preserve">Методологічні та прикладні питання реалізації макроекономічної, галузевої та регіональної політики </t>
  </si>
  <si>
    <t xml:space="preserve">Методологічні та прикладні питання підвищення ефективності діяльності суб'єктів господарювання 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</si>
  <si>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</si>
  <si>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</si>
  <si>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економіки</t>
  </si>
  <si>
    <t>На основі другого (магістерського) рівня вищої освіти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</si>
  <si>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</si>
  <si>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>галузь знань:</t>
    </r>
    <r>
      <rPr>
        <b/>
        <sz val="20"/>
        <rFont val="Times New Roman"/>
        <family val="1"/>
      </rPr>
      <t xml:space="preserve"> 05 "Соціальні та поведінкові науки"</t>
    </r>
  </si>
  <si>
    <r>
      <t>спеціальність:</t>
    </r>
    <r>
      <rPr>
        <b/>
        <sz val="20"/>
        <rFont val="Times New Roman"/>
        <family val="1"/>
      </rPr>
      <t xml:space="preserve"> 051 "Економіка"</t>
    </r>
  </si>
  <si>
    <r>
      <t xml:space="preserve">освітньо-наукова програма:  </t>
    </r>
    <r>
      <rPr>
        <b/>
        <sz val="20"/>
        <rFont val="Times New Roman"/>
        <family val="1"/>
      </rPr>
      <t>"Економіка"</t>
    </r>
  </si>
  <si>
    <t>(Віктор КОВАЛЬОВ)</t>
  </si>
  <si>
    <t xml:space="preserve">1.1.  Цикл загальної підготовки </t>
  </si>
  <si>
    <t xml:space="preserve">Керівник проєктної групи (гарант освітньо-наукової програми) </t>
  </si>
  <si>
    <t>Завідувач кафедри ЕП</t>
  </si>
  <si>
    <t>Завідувач кафедри ООЕБ</t>
  </si>
  <si>
    <t>Декан факультету ФЕМ</t>
  </si>
  <si>
    <t>Завідувач кафедри ФБСП</t>
  </si>
  <si>
    <t>Завідувач кафедри Менеджменту</t>
  </si>
  <si>
    <t>Здобувач вищої освіти повинен вибрати одну дисципліну обсягом 5,0 кредитів ЄКТС на 2 курсі (4 семестр)</t>
  </si>
  <si>
    <t>Здобувач вищої освіти повинен вибрати одну дисципліну обсягом 5,0 кредитів ЄКТС на 2 курсі (3 семестр)</t>
  </si>
  <si>
    <t>"      "                            2021 р.</t>
  </si>
  <si>
    <t xml:space="preserve">Позначення: Т/Д – теоретичне навчання та виконання дослідження; Д – виконання дослідження;  С – екзаменаційна сесія; З – звіт; </t>
  </si>
  <si>
    <t>Д/П – практика (одночасно з виконанням дослідження); А – атестація; К – канікули</t>
  </si>
  <si>
    <t xml:space="preserve">II ЗВЕДЕНІ ДАНІ ПРО БЮДЖЕТ ЧАСУ, тижні       </t>
  </si>
  <si>
    <t>ІІІ ПРАКТИКА</t>
  </si>
  <si>
    <t>IV АТЕСТАЦІЯ</t>
  </si>
  <si>
    <t>Виконання дослідження</t>
  </si>
  <si>
    <t>Екзамена-ційна сесія та звіт</t>
  </si>
  <si>
    <t>Атестація</t>
  </si>
  <si>
    <t>№</t>
  </si>
  <si>
    <t>5, 6</t>
  </si>
  <si>
    <t xml:space="preserve"> V ПЛАН ОСВІТНЬОГО ПРОЦЕСУ НА 2021/2022 НАВЧАЛЬНИЙ РІК   </t>
  </si>
  <si>
    <t>Турчанін М.А.</t>
  </si>
  <si>
    <t>Мироненко Є.В.</t>
  </si>
  <si>
    <t>Фоміченко І.П.</t>
  </si>
  <si>
    <t>Єлецьких С.Я.</t>
  </si>
  <si>
    <t>Акімова О.В.</t>
  </si>
  <si>
    <t>Підгора Є.П.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</si>
</sst>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0.0"/>
    <numFmt numFmtId="170" formatCode="#,##0;\-* #,##0_-;\ &quot;&quot;_-;_-@_-"/>
    <numFmt numFmtId="171" formatCode="#,##0.0_ ;\-#,##0.0\ "/>
    <numFmt numFmtId="172" formatCode="#,##0;\-* #,##0_-;\ _-;_-@_-"/>
    <numFmt numFmtId="173" formatCode="#,##0_-;\-* #,##0_-;\ _-;_-@_-"/>
    <numFmt numFmtId="174" formatCode="#,##0.0;\-* #,##0.0_-;\ &quot;&quot;_-;_-@_-"/>
    <numFmt numFmtId="175" formatCode="#,##0_-;\-* #,##0_-;\ _-;_-@"/>
  </numFmts>
  <fonts count="8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Arimo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sz val="14"/>
      <name val="Arimo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62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vertical="center"/>
      <protection/>
    </xf>
    <xf numFmtId="173" fontId="3" fillId="0" borderId="11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8" xfId="0" applyNumberFormat="1" applyFont="1" applyFill="1" applyBorder="1" applyAlignment="1" applyProtection="1">
      <alignment horizontal="center" vertical="center" wrapText="1"/>
      <protection/>
    </xf>
    <xf numFmtId="173" fontId="3" fillId="0" borderId="19" xfId="0" applyNumberFormat="1" applyFont="1" applyFill="1" applyBorder="1" applyAlignment="1" applyProtection="1">
      <alignment horizontal="center" vertical="center" wrapText="1"/>
      <protection/>
    </xf>
    <xf numFmtId="173" fontId="3" fillId="0" borderId="20" xfId="0" applyNumberFormat="1" applyFont="1" applyFill="1" applyBorder="1" applyAlignment="1" applyProtection="1">
      <alignment horizontal="center" vertical="center" wrapText="1"/>
      <protection/>
    </xf>
    <xf numFmtId="17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2" xfId="0" applyNumberFormat="1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/>
    </xf>
    <xf numFmtId="49" fontId="4" fillId="32" borderId="25" xfId="0" applyNumberFormat="1" applyFont="1" applyFill="1" applyBorder="1" applyAlignment="1">
      <alignment horizontal="center" vertical="center" wrapText="1"/>
    </xf>
    <xf numFmtId="173" fontId="4" fillId="32" borderId="22" xfId="0" applyNumberFormat="1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29" xfId="0" applyFont="1" applyFill="1" applyBorder="1" applyAlignment="1">
      <alignment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173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0" xfId="0" applyNumberFormat="1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 applyProtection="1">
      <alignment horizontal="center" vertical="center" wrapText="1"/>
      <protection/>
    </xf>
    <xf numFmtId="169" fontId="5" fillId="32" borderId="30" xfId="0" applyNumberFormat="1" applyFont="1" applyFill="1" applyBorder="1" applyAlignment="1" applyProtection="1">
      <alignment horizontal="center" vertical="center" wrapText="1"/>
      <protection/>
    </xf>
    <xf numFmtId="0" fontId="5" fillId="32" borderId="30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1" fontId="3" fillId="32" borderId="31" xfId="0" applyNumberFormat="1" applyFont="1" applyFill="1" applyBorder="1" applyAlignment="1">
      <alignment horizontal="center" vertical="center" wrapText="1"/>
    </xf>
    <xf numFmtId="1" fontId="3" fillId="32" borderId="33" xfId="0" applyNumberFormat="1" applyFont="1" applyFill="1" applyBorder="1" applyAlignment="1">
      <alignment horizontal="center" vertical="center" wrapText="1"/>
    </xf>
    <xf numFmtId="1" fontId="3" fillId="32" borderId="34" xfId="0" applyNumberFormat="1" applyFont="1" applyFill="1" applyBorder="1" applyAlignment="1">
      <alignment horizontal="center" vertical="center" wrapText="1"/>
    </xf>
    <xf numFmtId="1" fontId="3" fillId="32" borderId="35" xfId="0" applyNumberFormat="1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49" fontId="3" fillId="32" borderId="36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169" fontId="3" fillId="32" borderId="36" xfId="0" applyNumberFormat="1" applyFont="1" applyFill="1" applyBorder="1" applyAlignment="1" applyProtection="1">
      <alignment horizontal="center" vertical="center" wrapText="1"/>
      <protection/>
    </xf>
    <xf numFmtId="0" fontId="3" fillId="32" borderId="36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7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38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169" fontId="3" fillId="32" borderId="38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39" xfId="0" applyNumberFormat="1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1" xfId="0" applyFont="1" applyFill="1" applyBorder="1" applyAlignment="1">
      <alignment/>
    </xf>
    <xf numFmtId="0" fontId="1" fillId="32" borderId="42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43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left"/>
    </xf>
    <xf numFmtId="0" fontId="4" fillId="32" borderId="2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44" xfId="0" applyFont="1" applyBorder="1" applyAlignment="1">
      <alignment horizontal="center" vertical="center"/>
    </xf>
    <xf numFmtId="49" fontId="1" fillId="32" borderId="45" xfId="0" applyNumberFormat="1" applyFont="1" applyFill="1" applyBorder="1" applyAlignment="1">
      <alignment horizontal="center" vertical="center" wrapText="1"/>
    </xf>
    <xf numFmtId="49" fontId="1" fillId="32" borderId="46" xfId="0" applyNumberFormat="1" applyFont="1" applyFill="1" applyBorder="1" applyAlignment="1">
      <alignment horizontal="center" vertical="center" wrapText="1"/>
    </xf>
    <xf numFmtId="49" fontId="1" fillId="32" borderId="47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49" xfId="0" applyFont="1" applyFill="1" applyBorder="1" applyAlignment="1">
      <alignment vertical="center" wrapText="1"/>
    </xf>
    <xf numFmtId="0" fontId="4" fillId="32" borderId="40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70" fontId="3" fillId="33" borderId="44" xfId="54" applyNumberFormat="1" applyFont="1" applyFill="1" applyBorder="1" applyAlignment="1" applyProtection="1">
      <alignment horizontal="center" vertical="center"/>
      <protection/>
    </xf>
    <xf numFmtId="0" fontId="3" fillId="33" borderId="50" xfId="54" applyFont="1" applyFill="1" applyBorder="1" applyAlignment="1">
      <alignment horizontal="center" vertical="center" wrapText="1"/>
      <protection/>
    </xf>
    <xf numFmtId="174" fontId="4" fillId="32" borderId="22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173" fontId="4" fillId="32" borderId="22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/>
    </xf>
    <xf numFmtId="171" fontId="4" fillId="32" borderId="22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73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49" fontId="1" fillId="0" borderId="56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 wrapText="1"/>
    </xf>
    <xf numFmtId="0" fontId="5" fillId="0" borderId="30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170" fontId="31" fillId="0" borderId="33" xfId="54" applyNumberFormat="1" applyFont="1" applyFill="1" applyBorder="1" applyAlignment="1" applyProtection="1">
      <alignment horizontal="center" vertical="center"/>
      <protection/>
    </xf>
    <xf numFmtId="174" fontId="5" fillId="0" borderId="30" xfId="54" applyNumberFormat="1" applyFont="1" applyFill="1" applyBorder="1" applyAlignment="1" applyProtection="1">
      <alignment horizontal="center" vertical="center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36" xfId="54" applyFont="1" applyFill="1" applyBorder="1" applyAlignment="1">
      <alignment horizontal="center" vertical="center" wrapText="1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68" fontId="5" fillId="0" borderId="13" xfId="54" applyNumberFormat="1" applyFont="1" applyFill="1" applyBorder="1" applyAlignment="1" applyProtection="1">
      <alignment horizontal="center" vertical="center" wrapText="1"/>
      <protection/>
    </xf>
    <xf numFmtId="169" fontId="5" fillId="0" borderId="36" xfId="54" applyNumberFormat="1" applyFont="1" applyFill="1" applyBorder="1" applyAlignment="1" applyProtection="1">
      <alignment horizontal="center" vertical="center"/>
      <protection/>
    </xf>
    <xf numFmtId="1" fontId="5" fillId="0" borderId="37" xfId="54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49" fontId="5" fillId="0" borderId="36" xfId="54" applyNumberFormat="1" applyFont="1" applyFill="1" applyBorder="1" applyAlignment="1">
      <alignment horizontal="left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170" fontId="31" fillId="0" borderId="13" xfId="54" applyNumberFormat="1" applyFont="1" applyFill="1" applyBorder="1" applyAlignment="1" applyProtection="1">
      <alignment horizontal="center" vertical="center"/>
      <protection/>
    </xf>
    <xf numFmtId="174" fontId="5" fillId="0" borderId="36" xfId="54" applyNumberFormat="1" applyFont="1" applyFill="1" applyBorder="1" applyAlignment="1" applyProtection="1">
      <alignment horizontal="center" vertical="center"/>
      <protection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169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171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 wrapText="1"/>
    </xf>
    <xf numFmtId="0" fontId="77" fillId="0" borderId="0" xfId="0" applyFont="1" applyAlignment="1">
      <alignment horizontal="right" wrapText="1"/>
    </xf>
    <xf numFmtId="0" fontId="77" fillId="0" borderId="0" xfId="0" applyFont="1" applyAlignment="1">
      <alignment horizontal="right" vertical="center" wrapText="1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49" fontId="1" fillId="0" borderId="30" xfId="54" applyNumberFormat="1" applyFont="1" applyFill="1" applyBorder="1" applyAlignment="1">
      <alignment horizontal="left" vertical="center" wrapText="1"/>
      <protection/>
    </xf>
    <xf numFmtId="0" fontId="1" fillId="0" borderId="36" xfId="0" applyFont="1" applyFill="1" applyBorder="1" applyAlignment="1">
      <alignment wrapText="1"/>
    </xf>
    <xf numFmtId="49" fontId="1" fillId="0" borderId="30" xfId="0" applyNumberFormat="1" applyFont="1" applyBorder="1" applyAlignment="1">
      <alignment vertical="center" wrapText="1"/>
    </xf>
    <xf numFmtId="49" fontId="1" fillId="34" borderId="36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Border="1" applyAlignment="1">
      <alignment vertical="center" wrapText="1"/>
    </xf>
    <xf numFmtId="170" fontId="1" fillId="34" borderId="58" xfId="0" applyNumberFormat="1" applyFont="1" applyFill="1" applyBorder="1" applyAlignment="1">
      <alignment vertical="center" wrapText="1"/>
    </xf>
    <xf numFmtId="170" fontId="1" fillId="34" borderId="46" xfId="0" applyNumberFormat="1" applyFont="1" applyFill="1" applyBorder="1" applyAlignment="1">
      <alignment horizontal="left" vertical="center" wrapText="1"/>
    </xf>
    <xf numFmtId="170" fontId="1" fillId="34" borderId="62" xfId="0" applyNumberFormat="1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4" fontId="1" fillId="0" borderId="6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170" fontId="1" fillId="33" borderId="32" xfId="54" applyNumberFormat="1" applyFont="1" applyFill="1" applyBorder="1" applyAlignment="1" applyProtection="1">
      <alignment horizontal="center" vertical="center"/>
      <protection/>
    </xf>
    <xf numFmtId="0" fontId="1" fillId="33" borderId="33" xfId="54" applyFont="1" applyFill="1" applyBorder="1" applyAlignment="1">
      <alignment horizontal="center" vertical="center" wrapText="1"/>
      <protection/>
    </xf>
    <xf numFmtId="0" fontId="1" fillId="0" borderId="36" xfId="0" applyFont="1" applyBorder="1" applyAlignment="1">
      <alignment horizontal="center" vertical="center"/>
    </xf>
    <xf numFmtId="174" fontId="1" fillId="0" borderId="6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170" fontId="1" fillId="33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0" borderId="38" xfId="0" applyFont="1" applyBorder="1" applyAlignment="1">
      <alignment horizontal="center" vertical="center"/>
    </xf>
    <xf numFmtId="174" fontId="1" fillId="0" borderId="6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170" fontId="1" fillId="33" borderId="19" xfId="54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33" borderId="20" xfId="54" applyFont="1" applyFill="1" applyBorder="1" applyAlignment="1">
      <alignment horizontal="center" vertical="center" wrapText="1"/>
      <protection/>
    </xf>
    <xf numFmtId="0" fontId="1" fillId="0" borderId="6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77" fillId="0" borderId="0" xfId="0" applyFont="1" applyAlignment="1">
      <alignment horizontal="left" wrapText="1"/>
    </xf>
    <xf numFmtId="175" fontId="78" fillId="0" borderId="0" xfId="0" applyNumberFormat="1" applyFont="1" applyAlignment="1">
      <alignment/>
    </xf>
    <xf numFmtId="1" fontId="77" fillId="0" borderId="0" xfId="0" applyNumberFormat="1" applyFont="1" applyAlignment="1">
      <alignment wrapText="1"/>
    </xf>
    <xf numFmtId="0" fontId="79" fillId="0" borderId="0" xfId="0" applyFont="1" applyAlignment="1">
      <alignment/>
    </xf>
    <xf numFmtId="0" fontId="77" fillId="0" borderId="0" xfId="0" applyFont="1" applyAlignment="1">
      <alignment horizontal="center"/>
    </xf>
    <xf numFmtId="0" fontId="76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49" fontId="9" fillId="0" borderId="68" xfId="53" applyNumberFormat="1" applyFont="1" applyBorder="1" applyAlignment="1">
      <alignment vertical="center" wrapText="1"/>
      <protection/>
    </xf>
    <xf numFmtId="49" fontId="5" fillId="0" borderId="0" xfId="53" applyNumberFormat="1" applyFont="1" applyAlignment="1">
      <alignment horizontal="right" vertical="center"/>
      <protection/>
    </xf>
    <xf numFmtId="0" fontId="21" fillId="0" borderId="68" xfId="0" applyFon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0" fontId="0" fillId="0" borderId="68" xfId="0" applyBorder="1" applyAlignment="1">
      <alignment vertical="center" wrapText="1"/>
    </xf>
    <xf numFmtId="49" fontId="10" fillId="0" borderId="68" xfId="53" applyNumberFormat="1" applyFont="1" applyBorder="1" applyAlignment="1" applyProtection="1">
      <alignment vertical="center" wrapText="1"/>
      <protection locked="0"/>
    </xf>
    <xf numFmtId="0" fontId="3" fillId="0" borderId="0" xfId="5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7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72" xfId="53" applyFont="1" applyBorder="1" applyAlignment="1">
      <alignment horizontal="center" vertical="center" wrapText="1"/>
      <protection/>
    </xf>
    <xf numFmtId="0" fontId="10" fillId="0" borderId="71" xfId="53" applyFont="1" applyBorder="1" applyAlignment="1">
      <alignment horizontal="center" vertical="center" wrapText="1"/>
      <protection/>
    </xf>
    <xf numFmtId="0" fontId="10" fillId="0" borderId="41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10" fillId="0" borderId="40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53" applyFont="1" applyBorder="1" applyAlignment="1">
      <alignment horizontal="center" vertical="center" wrapText="1"/>
      <protection/>
    </xf>
    <xf numFmtId="0" fontId="10" fillId="0" borderId="77" xfId="53" applyFont="1" applyBorder="1" applyAlignment="1">
      <alignment horizontal="center" vertical="center" wrapText="1"/>
      <protection/>
    </xf>
    <xf numFmtId="0" fontId="10" fillId="0" borderId="78" xfId="53" applyFont="1" applyBorder="1" applyAlignment="1">
      <alignment horizontal="center" vertical="center" wrapText="1"/>
      <protection/>
    </xf>
    <xf numFmtId="0" fontId="10" fillId="0" borderId="81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10" fillId="0" borderId="79" xfId="53" applyFont="1" applyBorder="1" applyAlignment="1">
      <alignment horizontal="center" vertical="center" wrapText="1"/>
      <protection/>
    </xf>
    <xf numFmtId="0" fontId="10" fillId="0" borderId="82" xfId="53" applyFont="1" applyBorder="1" applyAlignment="1">
      <alignment horizontal="center" vertical="center" wrapText="1"/>
      <protection/>
    </xf>
    <xf numFmtId="0" fontId="10" fillId="0" borderId="68" xfId="53" applyFont="1" applyBorder="1" applyAlignment="1">
      <alignment horizontal="center" vertical="center" wrapText="1"/>
      <protection/>
    </xf>
    <xf numFmtId="49" fontId="9" fillId="0" borderId="76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center" vertical="center" wrapText="1"/>
    </xf>
    <xf numFmtId="49" fontId="9" fillId="0" borderId="78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79" xfId="0" applyNumberFormat="1" applyFont="1" applyBorder="1" applyAlignment="1">
      <alignment horizontal="center" vertical="center" wrapText="1"/>
    </xf>
    <xf numFmtId="0" fontId="9" fillId="0" borderId="80" xfId="53" applyFont="1" applyBorder="1" applyAlignment="1">
      <alignment horizontal="center" vertical="center" wrapText="1"/>
      <protection/>
    </xf>
    <xf numFmtId="0" fontId="9" fillId="0" borderId="77" xfId="53" applyFont="1" applyBorder="1" applyAlignment="1">
      <alignment horizontal="center" vertical="center" wrapText="1"/>
      <protection/>
    </xf>
    <xf numFmtId="0" fontId="9" fillId="0" borderId="78" xfId="53" applyFont="1" applyBorder="1" applyAlignment="1">
      <alignment horizontal="center" vertical="center" wrapText="1"/>
      <protection/>
    </xf>
    <xf numFmtId="0" fontId="9" fillId="0" borderId="81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9" fillId="0" borderId="79" xfId="53" applyFont="1" applyBorder="1" applyAlignment="1">
      <alignment horizontal="center" vertical="center" wrapText="1"/>
      <protection/>
    </xf>
    <xf numFmtId="0" fontId="9" fillId="0" borderId="82" xfId="53" applyFont="1" applyBorder="1" applyAlignment="1">
      <alignment horizontal="center" vertical="center" wrapText="1"/>
      <protection/>
    </xf>
    <xf numFmtId="0" fontId="9" fillId="0" borderId="68" xfId="53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49" fontId="10" fillId="0" borderId="76" xfId="53" applyNumberFormat="1" applyFont="1" applyBorder="1" applyAlignment="1" applyProtection="1">
      <alignment horizontal="left" vertical="center" wrapText="1"/>
      <protection locked="0"/>
    </xf>
    <xf numFmtId="49" fontId="10" fillId="0" borderId="77" xfId="53" applyNumberFormat="1" applyFont="1" applyBorder="1" applyAlignment="1" applyProtection="1">
      <alignment horizontal="left" vertical="center" wrapText="1"/>
      <protection locked="0"/>
    </xf>
    <xf numFmtId="49" fontId="10" fillId="0" borderId="78" xfId="53" applyNumberFormat="1" applyFont="1" applyBorder="1" applyAlignment="1" applyProtection="1">
      <alignment horizontal="left" vertical="center" wrapText="1"/>
      <protection locked="0"/>
    </xf>
    <xf numFmtId="49" fontId="10" fillId="0" borderId="62" xfId="53" applyNumberFormat="1" applyFont="1" applyBorder="1" applyAlignment="1" applyProtection="1">
      <alignment horizontal="left" vertical="center" wrapText="1"/>
      <protection locked="0"/>
    </xf>
    <xf numFmtId="49" fontId="10" fillId="0" borderId="0" xfId="53" applyNumberFormat="1" applyFont="1" applyAlignment="1" applyProtection="1">
      <alignment horizontal="left" vertical="center" wrapText="1"/>
      <protection locked="0"/>
    </xf>
    <xf numFmtId="49" fontId="10" fillId="0" borderId="79" xfId="53" applyNumberFormat="1" applyFont="1" applyBorder="1" applyAlignment="1" applyProtection="1">
      <alignment horizontal="left" vertical="center" wrapText="1"/>
      <protection locked="0"/>
    </xf>
    <xf numFmtId="49" fontId="10" fillId="0" borderId="48" xfId="53" applyNumberFormat="1" applyFont="1" applyBorder="1" applyAlignment="1" applyProtection="1">
      <alignment horizontal="left" vertical="center" wrapText="1"/>
      <protection locked="0"/>
    </xf>
    <xf numFmtId="49" fontId="10" fillId="0" borderId="71" xfId="53" applyNumberFormat="1" applyFont="1" applyBorder="1" applyAlignment="1" applyProtection="1">
      <alignment horizontal="left" vertical="center" wrapText="1"/>
      <protection locked="0"/>
    </xf>
    <xf numFmtId="49" fontId="10" fillId="0" borderId="41" xfId="53" applyNumberFormat="1" applyFont="1" applyBorder="1" applyAlignment="1" applyProtection="1">
      <alignment horizontal="left" vertical="center" wrapText="1"/>
      <protection locked="0"/>
    </xf>
    <xf numFmtId="0" fontId="9" fillId="0" borderId="7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22" fillId="0" borderId="84" xfId="53" applyFont="1" applyBorder="1" applyAlignment="1">
      <alignment horizontal="center" vertical="center" wrapText="1"/>
      <protection/>
    </xf>
    <xf numFmtId="0" fontId="21" fillId="0" borderId="73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3" xfId="53" applyFont="1" applyBorder="1" applyAlignment="1">
      <alignment horizontal="center" vertical="center" wrapText="1"/>
      <protection/>
    </xf>
    <xf numFmtId="0" fontId="9" fillId="0" borderId="60" xfId="53" applyFont="1" applyBorder="1" applyAlignment="1">
      <alignment horizontal="center" vertical="center" wrapText="1"/>
      <protection/>
    </xf>
    <xf numFmtId="0" fontId="9" fillId="0" borderId="74" xfId="53" applyFont="1" applyBorder="1" applyAlignment="1">
      <alignment horizontal="center" vertical="center" wrapText="1"/>
      <protection/>
    </xf>
    <xf numFmtId="0" fontId="9" fillId="0" borderId="72" xfId="53" applyFont="1" applyBorder="1" applyAlignment="1">
      <alignment horizontal="center" vertical="center" wrapText="1"/>
      <protection/>
    </xf>
    <xf numFmtId="0" fontId="9" fillId="0" borderId="71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5" fillId="0" borderId="8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9" fillId="0" borderId="49" xfId="53" applyFont="1" applyBorder="1" applyAlignment="1">
      <alignment horizontal="center" vertical="center" wrapText="1"/>
      <protection/>
    </xf>
    <xf numFmtId="49" fontId="9" fillId="0" borderId="76" xfId="53" applyNumberFormat="1" applyFont="1" applyBorder="1" applyAlignment="1">
      <alignment horizontal="center" vertical="center" wrapText="1"/>
      <protection/>
    </xf>
    <xf numFmtId="49" fontId="9" fillId="0" borderId="77" xfId="53" applyNumberFormat="1" applyFont="1" applyBorder="1" applyAlignment="1">
      <alignment horizontal="center" vertical="center" wrapText="1"/>
      <protection/>
    </xf>
    <xf numFmtId="49" fontId="9" fillId="0" borderId="78" xfId="53" applyNumberFormat="1" applyFont="1" applyBorder="1" applyAlignment="1">
      <alignment horizontal="center" vertical="center" wrapText="1"/>
      <protection/>
    </xf>
    <xf numFmtId="49" fontId="9" fillId="0" borderId="62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Alignment="1">
      <alignment horizontal="center" vertical="center" wrapText="1"/>
      <protection/>
    </xf>
    <xf numFmtId="49" fontId="9" fillId="0" borderId="79" xfId="53" applyNumberFormat="1" applyFont="1" applyBorder="1" applyAlignment="1">
      <alignment horizontal="center" vertical="center" wrapText="1"/>
      <protection/>
    </xf>
    <xf numFmtId="49" fontId="9" fillId="0" borderId="48" xfId="53" applyNumberFormat="1" applyFont="1" applyBorder="1" applyAlignment="1">
      <alignment horizontal="center" vertical="center" wrapText="1"/>
      <protection/>
    </xf>
    <xf numFmtId="49" fontId="9" fillId="0" borderId="71" xfId="53" applyNumberFormat="1" applyFont="1" applyBorder="1" applyAlignment="1">
      <alignment horizontal="center" vertical="center" wrapText="1"/>
      <protection/>
    </xf>
    <xf numFmtId="49" fontId="9" fillId="0" borderId="41" xfId="53" applyNumberFormat="1" applyFont="1" applyBorder="1" applyAlignment="1">
      <alignment horizontal="center" vertical="center" wrapText="1"/>
      <protection/>
    </xf>
    <xf numFmtId="0" fontId="21" fillId="0" borderId="73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21" fillId="0" borderId="75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64" xfId="0" applyFont="1" applyFill="1" applyBorder="1" applyAlignment="1">
      <alignment horizontal="center" vertical="center" wrapText="1"/>
    </xf>
    <xf numFmtId="0" fontId="4" fillId="32" borderId="66" xfId="0" applyNumberFormat="1" applyFont="1" applyFill="1" applyBorder="1" applyAlignment="1">
      <alignment horizontal="right" vertical="center" wrapText="1"/>
    </xf>
    <xf numFmtId="0" fontId="5" fillId="32" borderId="76" xfId="0" applyFont="1" applyFill="1" applyBorder="1" applyAlignment="1" applyProtection="1">
      <alignment horizontal="center" vertical="center" wrapText="1"/>
      <protection/>
    </xf>
    <xf numFmtId="0" fontId="5" fillId="32" borderId="77" xfId="0" applyFont="1" applyFill="1" applyBorder="1" applyAlignment="1" applyProtection="1">
      <alignment horizontal="center" vertical="center" wrapText="1"/>
      <protection/>
    </xf>
    <xf numFmtId="169" fontId="32" fillId="33" borderId="25" xfId="54" applyNumberFormat="1" applyFont="1" applyFill="1" applyBorder="1" applyAlignment="1" applyProtection="1">
      <alignment horizontal="center" vertical="center"/>
      <protection/>
    </xf>
    <xf numFmtId="169" fontId="32" fillId="33" borderId="87" xfId="54" applyNumberFormat="1" applyFont="1" applyFill="1" applyBorder="1" applyAlignment="1" applyProtection="1">
      <alignment horizontal="center" vertical="center"/>
      <protection/>
    </xf>
    <xf numFmtId="169" fontId="5" fillId="33" borderId="51" xfId="54" applyNumberFormat="1" applyFont="1" applyFill="1" applyBorder="1" applyAlignment="1" applyProtection="1">
      <alignment horizontal="center" vertical="center"/>
      <protection/>
    </xf>
    <xf numFmtId="0" fontId="5" fillId="33" borderId="64" xfId="54" applyNumberFormat="1" applyFont="1" applyFill="1" applyBorder="1" applyAlignment="1" applyProtection="1">
      <alignment horizontal="center" vertical="center"/>
      <protection/>
    </xf>
    <xf numFmtId="169" fontId="5" fillId="33" borderId="25" xfId="54" applyNumberFormat="1" applyFont="1" applyFill="1" applyBorder="1" applyAlignment="1" applyProtection="1">
      <alignment horizontal="center" vertical="center"/>
      <protection/>
    </xf>
    <xf numFmtId="169" fontId="5" fillId="33" borderId="64" xfId="54" applyNumberFormat="1" applyFont="1" applyFill="1" applyBorder="1" applyAlignment="1" applyProtection="1">
      <alignment horizontal="center" vertical="center"/>
      <protection/>
    </xf>
    <xf numFmtId="171" fontId="4" fillId="32" borderId="25" xfId="0" applyNumberFormat="1" applyFont="1" applyFill="1" applyBorder="1" applyAlignment="1">
      <alignment horizontal="center" vertical="center" wrapText="1"/>
    </xf>
    <xf numFmtId="169" fontId="4" fillId="32" borderId="25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wrapText="1"/>
    </xf>
    <xf numFmtId="0" fontId="30" fillId="0" borderId="64" xfId="0" applyFont="1" applyFill="1" applyBorder="1" applyAlignment="1">
      <alignment wrapText="1"/>
    </xf>
    <xf numFmtId="0" fontId="4" fillId="32" borderId="2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7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49" fontId="4" fillId="32" borderId="85" xfId="0" applyNumberFormat="1" applyFont="1" applyFill="1" applyBorder="1" applyAlignment="1">
      <alignment horizontal="center" vertical="center" wrapText="1"/>
    </xf>
    <xf numFmtId="49" fontId="4" fillId="32" borderId="74" xfId="0" applyNumberFormat="1" applyFont="1" applyFill="1" applyBorder="1" applyAlignment="1">
      <alignment horizontal="center" vertical="center" wrapText="1"/>
    </xf>
    <xf numFmtId="49" fontId="4" fillId="32" borderId="72" xfId="0" applyNumberFormat="1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vertical="center" wrapText="1"/>
    </xf>
    <xf numFmtId="0" fontId="1" fillId="32" borderId="71" xfId="0" applyFont="1" applyFill="1" applyBorder="1" applyAlignment="1">
      <alignment vertical="center" wrapText="1"/>
    </xf>
    <xf numFmtId="0" fontId="0" fillId="32" borderId="71" xfId="0" applyFill="1" applyBorder="1" applyAlignment="1">
      <alignment/>
    </xf>
    <xf numFmtId="0" fontId="0" fillId="32" borderId="49" xfId="0" applyFill="1" applyBorder="1" applyAlignment="1">
      <alignment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32" borderId="76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 applyProtection="1">
      <alignment horizontal="center" vertical="center"/>
      <protection/>
    </xf>
    <xf numFmtId="173" fontId="3" fillId="0" borderId="70" xfId="0" applyNumberFormat="1" applyFont="1" applyFill="1" applyBorder="1" applyAlignment="1" applyProtection="1">
      <alignment horizontal="center" vertical="center"/>
      <protection/>
    </xf>
    <xf numFmtId="173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7" xfId="0" applyFont="1" applyFill="1" applyBorder="1" applyAlignment="1">
      <alignment horizontal="center" wrapText="1"/>
    </xf>
    <xf numFmtId="0" fontId="30" fillId="32" borderId="87" xfId="0" applyFont="1" applyFill="1" applyBorder="1" applyAlignment="1">
      <alignment horizontal="center"/>
    </xf>
    <xf numFmtId="0" fontId="0" fillId="32" borderId="87" xfId="0" applyFill="1" applyBorder="1" applyAlignment="1">
      <alignment vertical="center" wrapText="1"/>
    </xf>
    <xf numFmtId="0" fontId="0" fillId="32" borderId="87" xfId="0" applyFill="1" applyBorder="1" applyAlignment="1">
      <alignment/>
    </xf>
    <xf numFmtId="0" fontId="0" fillId="32" borderId="64" xfId="0" applyFill="1" applyBorder="1" applyAlignment="1">
      <alignment/>
    </xf>
    <xf numFmtId="173" fontId="4" fillId="0" borderId="29" xfId="0" applyNumberFormat="1" applyFont="1" applyFill="1" applyBorder="1" applyAlignment="1" applyProtection="1">
      <alignment horizontal="center" vertical="center"/>
      <protection/>
    </xf>
    <xf numFmtId="173" fontId="4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73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textRotation="90"/>
      <protection/>
    </xf>
    <xf numFmtId="0" fontId="4" fillId="32" borderId="8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68" xfId="0" applyFont="1" applyFill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66" xfId="0" applyFont="1" applyFill="1" applyBorder="1" applyAlignment="1">
      <alignment horizontal="center" vertical="center" wrapText="1"/>
    </xf>
    <xf numFmtId="0" fontId="77" fillId="0" borderId="88" xfId="0" applyFont="1" applyBorder="1" applyAlignment="1">
      <alignment horizontal="center"/>
    </xf>
    <xf numFmtId="0" fontId="36" fillId="0" borderId="88" xfId="0" applyFont="1" applyBorder="1" applyAlignment="1">
      <alignment/>
    </xf>
    <xf numFmtId="0" fontId="77" fillId="0" borderId="0" xfId="0" applyFont="1" applyAlignment="1">
      <alignment horizontal="left"/>
    </xf>
    <xf numFmtId="0" fontId="35" fillId="0" borderId="0" xfId="0" applyFont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29" xfId="0" applyNumberFormat="1" applyFont="1" applyFill="1" applyBorder="1" applyAlignment="1">
      <alignment horizontal="right" vertical="center" wrapText="1"/>
    </xf>
    <xf numFmtId="0" fontId="4" fillId="32" borderId="27" xfId="0" applyNumberFormat="1" applyFont="1" applyFill="1" applyBorder="1" applyAlignment="1">
      <alignment horizontal="right" vertical="center" wrapText="1"/>
    </xf>
    <xf numFmtId="0" fontId="4" fillId="32" borderId="54" xfId="0" applyNumberFormat="1" applyFont="1" applyFill="1" applyBorder="1" applyAlignment="1">
      <alignment horizontal="right" vertic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87" xfId="0" applyNumberFormat="1" applyFont="1" applyFill="1" applyBorder="1" applyAlignment="1">
      <alignment horizontal="center" vertical="center" wrapText="1"/>
    </xf>
    <xf numFmtId="49" fontId="4" fillId="32" borderId="71" xfId="0" applyNumberFormat="1" applyFont="1" applyFill="1" applyBorder="1" applyAlignment="1">
      <alignment horizontal="center" vertical="center" wrapText="1"/>
    </xf>
    <xf numFmtId="49" fontId="4" fillId="32" borderId="64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7" fillId="0" borderId="0" xfId="0" applyFont="1" applyAlignment="1">
      <alignment horizontal="left" wrapText="1"/>
    </xf>
    <xf numFmtId="0" fontId="77" fillId="0" borderId="77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6" fillId="0" borderId="88" xfId="0" applyFont="1" applyBorder="1" applyAlignment="1">
      <alignment horizontal="center"/>
    </xf>
    <xf numFmtId="0" fontId="33" fillId="0" borderId="88" xfId="0" applyFont="1" applyBorder="1" applyAlignment="1">
      <alignment/>
    </xf>
    <xf numFmtId="0" fontId="76" fillId="0" borderId="0" xfId="0" applyFont="1" applyAlignment="1">
      <alignment horizontal="left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view="pageBreakPreview" zoomScale="55" zoomScaleNormal="75" zoomScaleSheetLayoutView="55" zoomScalePageLayoutView="0" workbookViewId="0" topLeftCell="A13">
      <selection activeCell="AI41" sqref="AI41"/>
    </sheetView>
  </sheetViews>
  <sheetFormatPr defaultColWidth="3.25390625" defaultRowHeight="12.75"/>
  <cols>
    <col min="1" max="1" width="7.375" style="1" customWidth="1"/>
    <col min="2" max="2" width="7.625" style="1" customWidth="1"/>
    <col min="3" max="3" width="7.25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98" t="s">
        <v>65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9" t="s">
        <v>16</v>
      </c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</row>
    <row r="2" spans="1:54" s="20" customFormat="1" ht="24" customHeight="1">
      <c r="A2" s="498" t="s">
        <v>66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</row>
    <row r="3" spans="1:54" s="20" customFormat="1" ht="30.75">
      <c r="A3" s="498" t="s">
        <v>77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501" t="s">
        <v>0</v>
      </c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</row>
    <row r="4" spans="1:54" s="20" customFormat="1" ht="27.75">
      <c r="A4" s="502" t="s">
        <v>138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503" t="s">
        <v>122</v>
      </c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</row>
    <row r="5" spans="1:54" s="20" customFormat="1" ht="27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</row>
    <row r="6" spans="1:54" s="25" customFormat="1" ht="25.5" customHeight="1">
      <c r="A6" s="498" t="s">
        <v>67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</row>
    <row r="7" spans="1:54" s="25" customFormat="1" ht="27" customHeight="1">
      <c r="A7" s="511" t="s">
        <v>128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482" t="s">
        <v>17</v>
      </c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</row>
    <row r="8" spans="16:54" s="25" customFormat="1" ht="25.5">
      <c r="P8" s="488" t="s">
        <v>124</v>
      </c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90"/>
      <c r="AC8" s="490"/>
      <c r="AD8" s="491"/>
      <c r="AE8" s="491"/>
      <c r="AF8" s="491"/>
      <c r="AG8" s="491"/>
      <c r="AH8" s="491"/>
      <c r="AI8" s="491"/>
      <c r="AJ8" s="491"/>
      <c r="AK8" s="491"/>
      <c r="AL8" s="491"/>
      <c r="AM8" s="23"/>
      <c r="AN8" s="484" t="s">
        <v>53</v>
      </c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</row>
    <row r="9" spans="16:54" s="25" customFormat="1" ht="25.5" customHeight="1">
      <c r="P9" s="486" t="s">
        <v>125</v>
      </c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123"/>
      <c r="AM9" s="123"/>
      <c r="AN9" s="509" t="s">
        <v>123</v>
      </c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</row>
    <row r="10" spans="16:54" s="25" customFormat="1" ht="23.25" customHeight="1">
      <c r="P10" s="486" t="s">
        <v>126</v>
      </c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123"/>
      <c r="AL10" s="123"/>
      <c r="AM10" s="123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</row>
    <row r="11" spans="16:54" s="25" customFormat="1" ht="21.75" customHeight="1">
      <c r="P11" s="507" t="s">
        <v>127</v>
      </c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508"/>
      <c r="AM11" s="508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4:54" s="25" customFormat="1" ht="21.75" customHeight="1">
      <c r="N12" s="27"/>
      <c r="O12" s="27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28"/>
      <c r="AO12" s="29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4:54" s="25" customFormat="1" ht="21.75" customHeight="1">
      <c r="N13" s="27"/>
      <c r="O13" s="27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28"/>
      <c r="AO13" s="29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6:54" s="25" customFormat="1" ht="21.75" customHeight="1">
      <c r="P14" s="492" t="s">
        <v>102</v>
      </c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41:54" s="25" customFormat="1" ht="18.75"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20" customFormat="1" ht="26.25" thickBot="1">
      <c r="A16" s="494" t="s">
        <v>62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</row>
    <row r="17" spans="1:54" s="20" customFormat="1" ht="15.75" customHeight="1" thickBot="1">
      <c r="A17" s="512" t="s">
        <v>1</v>
      </c>
      <c r="B17" s="514" t="s">
        <v>2</v>
      </c>
      <c r="C17" s="496"/>
      <c r="D17" s="496"/>
      <c r="E17" s="497"/>
      <c r="F17" s="514" t="s">
        <v>3</v>
      </c>
      <c r="G17" s="496"/>
      <c r="H17" s="496"/>
      <c r="I17" s="515"/>
      <c r="J17" s="514" t="s">
        <v>4</v>
      </c>
      <c r="K17" s="496"/>
      <c r="L17" s="496"/>
      <c r="M17" s="515"/>
      <c r="N17" s="495" t="s">
        <v>5</v>
      </c>
      <c r="O17" s="496"/>
      <c r="P17" s="496"/>
      <c r="Q17" s="496"/>
      <c r="R17" s="497"/>
      <c r="S17" s="516" t="s">
        <v>6</v>
      </c>
      <c r="T17" s="517"/>
      <c r="U17" s="517"/>
      <c r="V17" s="517"/>
      <c r="W17" s="518"/>
      <c r="X17" s="495" t="s">
        <v>7</v>
      </c>
      <c r="Y17" s="496"/>
      <c r="Z17" s="496"/>
      <c r="AA17" s="497"/>
      <c r="AB17" s="514" t="s">
        <v>8</v>
      </c>
      <c r="AC17" s="496"/>
      <c r="AD17" s="496"/>
      <c r="AE17" s="515"/>
      <c r="AF17" s="495" t="s">
        <v>9</v>
      </c>
      <c r="AG17" s="496"/>
      <c r="AH17" s="496"/>
      <c r="AI17" s="497"/>
      <c r="AJ17" s="516" t="s">
        <v>10</v>
      </c>
      <c r="AK17" s="517"/>
      <c r="AL17" s="517"/>
      <c r="AM17" s="517"/>
      <c r="AN17" s="518"/>
      <c r="AO17" s="495" t="s">
        <v>11</v>
      </c>
      <c r="AP17" s="496"/>
      <c r="AQ17" s="496"/>
      <c r="AR17" s="497"/>
      <c r="AS17" s="514" t="s">
        <v>15</v>
      </c>
      <c r="AT17" s="496"/>
      <c r="AU17" s="496"/>
      <c r="AV17" s="515"/>
      <c r="AW17" s="495" t="s">
        <v>12</v>
      </c>
      <c r="AX17" s="496"/>
      <c r="AY17" s="496"/>
      <c r="AZ17" s="496"/>
      <c r="BA17" s="515"/>
      <c r="BB17" s="325"/>
    </row>
    <row r="18" spans="1:54" s="20" customFormat="1" ht="16.5" thickBot="1">
      <c r="A18" s="513"/>
      <c r="B18" s="326">
        <v>1</v>
      </c>
      <c r="C18" s="327">
        <v>2</v>
      </c>
      <c r="D18" s="327">
        <v>3</v>
      </c>
      <c r="E18" s="328">
        <v>4</v>
      </c>
      <c r="F18" s="326">
        <v>5</v>
      </c>
      <c r="G18" s="327">
        <v>6</v>
      </c>
      <c r="H18" s="327">
        <v>7</v>
      </c>
      <c r="I18" s="329">
        <v>8</v>
      </c>
      <c r="J18" s="326">
        <v>9</v>
      </c>
      <c r="K18" s="327">
        <v>10</v>
      </c>
      <c r="L18" s="327">
        <v>11</v>
      </c>
      <c r="M18" s="329">
        <v>12</v>
      </c>
      <c r="N18" s="330">
        <v>13</v>
      </c>
      <c r="O18" s="327">
        <v>14</v>
      </c>
      <c r="P18" s="327">
        <v>15</v>
      </c>
      <c r="Q18" s="327">
        <v>16</v>
      </c>
      <c r="R18" s="328">
        <v>17</v>
      </c>
      <c r="S18" s="326">
        <v>18</v>
      </c>
      <c r="T18" s="327">
        <v>19</v>
      </c>
      <c r="U18" s="327">
        <v>20</v>
      </c>
      <c r="V18" s="327">
        <v>21</v>
      </c>
      <c r="W18" s="329">
        <v>22</v>
      </c>
      <c r="X18" s="330">
        <v>23</v>
      </c>
      <c r="Y18" s="327">
        <v>24</v>
      </c>
      <c r="Z18" s="327">
        <v>25</v>
      </c>
      <c r="AA18" s="328">
        <v>26</v>
      </c>
      <c r="AB18" s="326">
        <v>27</v>
      </c>
      <c r="AC18" s="327">
        <v>28</v>
      </c>
      <c r="AD18" s="327">
        <v>29</v>
      </c>
      <c r="AE18" s="329">
        <v>30</v>
      </c>
      <c r="AF18" s="330">
        <v>31</v>
      </c>
      <c r="AG18" s="327">
        <v>32</v>
      </c>
      <c r="AH18" s="327">
        <v>33</v>
      </c>
      <c r="AI18" s="328">
        <v>34</v>
      </c>
      <c r="AJ18" s="326">
        <v>35</v>
      </c>
      <c r="AK18" s="327">
        <v>36</v>
      </c>
      <c r="AL18" s="327">
        <v>37</v>
      </c>
      <c r="AM18" s="327">
        <v>38</v>
      </c>
      <c r="AN18" s="329">
        <v>39</v>
      </c>
      <c r="AO18" s="330">
        <v>40</v>
      </c>
      <c r="AP18" s="327">
        <v>41</v>
      </c>
      <c r="AQ18" s="327">
        <v>42</v>
      </c>
      <c r="AR18" s="328">
        <v>43</v>
      </c>
      <c r="AS18" s="326">
        <v>44</v>
      </c>
      <c r="AT18" s="327">
        <v>45</v>
      </c>
      <c r="AU18" s="327">
        <v>46</v>
      </c>
      <c r="AV18" s="329">
        <v>47</v>
      </c>
      <c r="AW18" s="330">
        <v>48</v>
      </c>
      <c r="AX18" s="327">
        <v>49</v>
      </c>
      <c r="AY18" s="327">
        <v>50</v>
      </c>
      <c r="AZ18" s="327">
        <v>51</v>
      </c>
      <c r="BA18" s="329">
        <v>52</v>
      </c>
      <c r="BB18" s="325"/>
    </row>
    <row r="19" spans="1:54" s="20" customFormat="1" ht="15.75">
      <c r="A19" s="331">
        <v>1</v>
      </c>
      <c r="B19" s="332" t="s">
        <v>68</v>
      </c>
      <c r="C19" s="333" t="s">
        <v>68</v>
      </c>
      <c r="D19" s="334" t="s">
        <v>68</v>
      </c>
      <c r="E19" s="335" t="s">
        <v>68</v>
      </c>
      <c r="F19" s="332" t="s">
        <v>68</v>
      </c>
      <c r="G19" s="333" t="s">
        <v>68</v>
      </c>
      <c r="H19" s="333" t="s">
        <v>68</v>
      </c>
      <c r="I19" s="336" t="s">
        <v>68</v>
      </c>
      <c r="J19" s="337" t="s">
        <v>68</v>
      </c>
      <c r="K19" s="338" t="s">
        <v>68</v>
      </c>
      <c r="L19" s="338" t="s">
        <v>68</v>
      </c>
      <c r="M19" s="339" t="s">
        <v>68</v>
      </c>
      <c r="N19" s="334" t="s">
        <v>68</v>
      </c>
      <c r="O19" s="338" t="s">
        <v>68</v>
      </c>
      <c r="P19" s="338" t="s">
        <v>68</v>
      </c>
      <c r="Q19" s="338" t="s">
        <v>13</v>
      </c>
      <c r="R19" s="335" t="s">
        <v>69</v>
      </c>
      <c r="S19" s="337" t="s">
        <v>70</v>
      </c>
      <c r="T19" s="338" t="s">
        <v>68</v>
      </c>
      <c r="U19" s="338" t="s">
        <v>68</v>
      </c>
      <c r="V19" s="338" t="s">
        <v>68</v>
      </c>
      <c r="W19" s="335" t="s">
        <v>68</v>
      </c>
      <c r="X19" s="332" t="s">
        <v>68</v>
      </c>
      <c r="Y19" s="333" t="s">
        <v>68</v>
      </c>
      <c r="Z19" s="333" t="s">
        <v>68</v>
      </c>
      <c r="AA19" s="336" t="s">
        <v>68</v>
      </c>
      <c r="AB19" s="334" t="s">
        <v>68</v>
      </c>
      <c r="AC19" s="338" t="s">
        <v>70</v>
      </c>
      <c r="AD19" s="338" t="s">
        <v>70</v>
      </c>
      <c r="AE19" s="335" t="s">
        <v>70</v>
      </c>
      <c r="AF19" s="332" t="s">
        <v>70</v>
      </c>
      <c r="AG19" s="333" t="s">
        <v>68</v>
      </c>
      <c r="AH19" s="333" t="s">
        <v>68</v>
      </c>
      <c r="AI19" s="336" t="s">
        <v>68</v>
      </c>
      <c r="AJ19" s="334" t="s">
        <v>68</v>
      </c>
      <c r="AK19" s="338" t="s">
        <v>68</v>
      </c>
      <c r="AL19" s="338" t="s">
        <v>68</v>
      </c>
      <c r="AM19" s="338" t="s">
        <v>68</v>
      </c>
      <c r="AN19" s="335" t="s">
        <v>68</v>
      </c>
      <c r="AO19" s="332" t="s">
        <v>68</v>
      </c>
      <c r="AP19" s="333" t="s">
        <v>13</v>
      </c>
      <c r="AQ19" s="333" t="s">
        <v>13</v>
      </c>
      <c r="AR19" s="340" t="s">
        <v>69</v>
      </c>
      <c r="AS19" s="337" t="s">
        <v>56</v>
      </c>
      <c r="AT19" s="338" t="s">
        <v>56</v>
      </c>
      <c r="AU19" s="338" t="s">
        <v>56</v>
      </c>
      <c r="AV19" s="339" t="s">
        <v>56</v>
      </c>
      <c r="AW19" s="334" t="s">
        <v>56</v>
      </c>
      <c r="AX19" s="338" t="s">
        <v>56</v>
      </c>
      <c r="AY19" s="338" t="s">
        <v>56</v>
      </c>
      <c r="AZ19" s="338" t="s">
        <v>56</v>
      </c>
      <c r="BA19" s="339" t="s">
        <v>56</v>
      </c>
      <c r="BB19" s="325"/>
    </row>
    <row r="20" spans="1:54" s="20" customFormat="1" ht="15.75">
      <c r="A20" s="341">
        <v>2</v>
      </c>
      <c r="B20" s="337" t="s">
        <v>68</v>
      </c>
      <c r="C20" s="338" t="s">
        <v>68</v>
      </c>
      <c r="D20" s="342" t="s">
        <v>68</v>
      </c>
      <c r="E20" s="343" t="s">
        <v>68</v>
      </c>
      <c r="F20" s="344" t="s">
        <v>68</v>
      </c>
      <c r="G20" s="342" t="s">
        <v>68</v>
      </c>
      <c r="H20" s="342" t="s">
        <v>68</v>
      </c>
      <c r="I20" s="345" t="s">
        <v>68</v>
      </c>
      <c r="J20" s="344" t="s">
        <v>68</v>
      </c>
      <c r="K20" s="342" t="s">
        <v>68</v>
      </c>
      <c r="L20" s="342" t="s">
        <v>68</v>
      </c>
      <c r="M20" s="345" t="s">
        <v>68</v>
      </c>
      <c r="N20" s="346" t="s">
        <v>68</v>
      </c>
      <c r="O20" s="342" t="s">
        <v>68</v>
      </c>
      <c r="P20" s="342" t="s">
        <v>68</v>
      </c>
      <c r="Q20" s="342" t="s">
        <v>13</v>
      </c>
      <c r="R20" s="343" t="s">
        <v>69</v>
      </c>
      <c r="S20" s="347" t="s">
        <v>70</v>
      </c>
      <c r="T20" s="338" t="s">
        <v>68</v>
      </c>
      <c r="U20" s="338" t="s">
        <v>68</v>
      </c>
      <c r="V20" s="338" t="s">
        <v>68</v>
      </c>
      <c r="W20" s="335" t="s">
        <v>68</v>
      </c>
      <c r="X20" s="337" t="s">
        <v>68</v>
      </c>
      <c r="Y20" s="338" t="s">
        <v>68</v>
      </c>
      <c r="Z20" s="338" t="s">
        <v>68</v>
      </c>
      <c r="AA20" s="339" t="s">
        <v>68</v>
      </c>
      <c r="AB20" s="334" t="s">
        <v>68</v>
      </c>
      <c r="AC20" s="348" t="s">
        <v>70</v>
      </c>
      <c r="AD20" s="348" t="s">
        <v>70</v>
      </c>
      <c r="AE20" s="349" t="s">
        <v>70</v>
      </c>
      <c r="AF20" s="347" t="s">
        <v>70</v>
      </c>
      <c r="AG20" s="348" t="s">
        <v>68</v>
      </c>
      <c r="AH20" s="348" t="s">
        <v>68</v>
      </c>
      <c r="AI20" s="350" t="s">
        <v>68</v>
      </c>
      <c r="AJ20" s="351" t="s">
        <v>68</v>
      </c>
      <c r="AK20" s="348" t="s">
        <v>68</v>
      </c>
      <c r="AL20" s="348" t="s">
        <v>68</v>
      </c>
      <c r="AM20" s="348" t="s">
        <v>68</v>
      </c>
      <c r="AN20" s="349" t="s">
        <v>68</v>
      </c>
      <c r="AO20" s="347" t="s">
        <v>68</v>
      </c>
      <c r="AP20" s="348" t="s">
        <v>13</v>
      </c>
      <c r="AQ20" s="348" t="s">
        <v>13</v>
      </c>
      <c r="AR20" s="350" t="s">
        <v>69</v>
      </c>
      <c r="AS20" s="347" t="s">
        <v>56</v>
      </c>
      <c r="AT20" s="348" t="s">
        <v>56</v>
      </c>
      <c r="AU20" s="348" t="s">
        <v>56</v>
      </c>
      <c r="AV20" s="350" t="s">
        <v>56</v>
      </c>
      <c r="AW20" s="351" t="s">
        <v>56</v>
      </c>
      <c r="AX20" s="348" t="s">
        <v>56</v>
      </c>
      <c r="AY20" s="348" t="s">
        <v>56</v>
      </c>
      <c r="AZ20" s="348" t="s">
        <v>56</v>
      </c>
      <c r="BA20" s="350" t="s">
        <v>56</v>
      </c>
      <c r="BB20" s="325"/>
    </row>
    <row r="21" spans="1:55" s="20" customFormat="1" ht="15.75">
      <c r="A21" s="352">
        <v>3</v>
      </c>
      <c r="B21" s="337" t="s">
        <v>71</v>
      </c>
      <c r="C21" s="338" t="s">
        <v>71</v>
      </c>
      <c r="D21" s="338" t="s">
        <v>71</v>
      </c>
      <c r="E21" s="335" t="s">
        <v>71</v>
      </c>
      <c r="F21" s="344" t="s">
        <v>71</v>
      </c>
      <c r="G21" s="342" t="s">
        <v>71</v>
      </c>
      <c r="H21" s="342" t="s">
        <v>71</v>
      </c>
      <c r="I21" s="345" t="s">
        <v>71</v>
      </c>
      <c r="J21" s="337" t="s">
        <v>71</v>
      </c>
      <c r="K21" s="338" t="s">
        <v>71</v>
      </c>
      <c r="L21" s="338" t="s">
        <v>71</v>
      </c>
      <c r="M21" s="339" t="s">
        <v>71</v>
      </c>
      <c r="N21" s="334" t="s">
        <v>71</v>
      </c>
      <c r="O21" s="338" t="s">
        <v>71</v>
      </c>
      <c r="P21" s="338" t="s">
        <v>71</v>
      </c>
      <c r="Q21" s="338" t="s">
        <v>70</v>
      </c>
      <c r="R21" s="335" t="s">
        <v>69</v>
      </c>
      <c r="S21" s="353" t="s">
        <v>71</v>
      </c>
      <c r="T21" s="354" t="s">
        <v>71</v>
      </c>
      <c r="U21" s="354" t="s">
        <v>71</v>
      </c>
      <c r="V21" s="354" t="s">
        <v>71</v>
      </c>
      <c r="W21" s="355" t="s">
        <v>71</v>
      </c>
      <c r="X21" s="353" t="s">
        <v>71</v>
      </c>
      <c r="Y21" s="354" t="s">
        <v>71</v>
      </c>
      <c r="Z21" s="354" t="s">
        <v>71</v>
      </c>
      <c r="AA21" s="356" t="s">
        <v>71</v>
      </c>
      <c r="AB21" s="357" t="s">
        <v>71</v>
      </c>
      <c r="AC21" s="354" t="s">
        <v>71</v>
      </c>
      <c r="AD21" s="354" t="s">
        <v>71</v>
      </c>
      <c r="AE21" s="355" t="s">
        <v>71</v>
      </c>
      <c r="AF21" s="353" t="s">
        <v>71</v>
      </c>
      <c r="AG21" s="354" t="s">
        <v>71</v>
      </c>
      <c r="AH21" s="354" t="s">
        <v>71</v>
      </c>
      <c r="AI21" s="356" t="s">
        <v>71</v>
      </c>
      <c r="AJ21" s="357" t="s">
        <v>71</v>
      </c>
      <c r="AK21" s="354" t="s">
        <v>71</v>
      </c>
      <c r="AL21" s="354" t="s">
        <v>71</v>
      </c>
      <c r="AM21" s="354" t="s">
        <v>71</v>
      </c>
      <c r="AN21" s="355" t="s">
        <v>71</v>
      </c>
      <c r="AO21" s="353" t="s">
        <v>71</v>
      </c>
      <c r="AP21" s="354" t="s">
        <v>70</v>
      </c>
      <c r="AQ21" s="354" t="s">
        <v>70</v>
      </c>
      <c r="AR21" s="356" t="s">
        <v>69</v>
      </c>
      <c r="AS21" s="353" t="s">
        <v>56</v>
      </c>
      <c r="AT21" s="354" t="s">
        <v>56</v>
      </c>
      <c r="AU21" s="354" t="s">
        <v>56</v>
      </c>
      <c r="AV21" s="356" t="s">
        <v>56</v>
      </c>
      <c r="AW21" s="357" t="s">
        <v>56</v>
      </c>
      <c r="AX21" s="354" t="s">
        <v>56</v>
      </c>
      <c r="AY21" s="354" t="s">
        <v>56</v>
      </c>
      <c r="AZ21" s="354" t="s">
        <v>56</v>
      </c>
      <c r="BA21" s="356" t="s">
        <v>56</v>
      </c>
      <c r="BB21" s="325"/>
      <c r="BC21" s="43"/>
    </row>
    <row r="22" spans="1:55" s="20" customFormat="1" ht="27" customHeight="1" thickBot="1">
      <c r="A22" s="358">
        <v>4</v>
      </c>
      <c r="B22" s="359" t="s">
        <v>70</v>
      </c>
      <c r="C22" s="360" t="s">
        <v>70</v>
      </c>
      <c r="D22" s="360" t="s">
        <v>70</v>
      </c>
      <c r="E22" s="361" t="s">
        <v>70</v>
      </c>
      <c r="F22" s="359" t="s">
        <v>70</v>
      </c>
      <c r="G22" s="360" t="s">
        <v>70</v>
      </c>
      <c r="H22" s="360" t="s">
        <v>70</v>
      </c>
      <c r="I22" s="362" t="s">
        <v>70</v>
      </c>
      <c r="J22" s="359" t="s">
        <v>70</v>
      </c>
      <c r="K22" s="360" t="s">
        <v>70</v>
      </c>
      <c r="L22" s="360" t="s">
        <v>70</v>
      </c>
      <c r="M22" s="362" t="s">
        <v>70</v>
      </c>
      <c r="N22" s="363" t="s">
        <v>70</v>
      </c>
      <c r="O22" s="360" t="s">
        <v>70</v>
      </c>
      <c r="P22" s="360" t="s">
        <v>70</v>
      </c>
      <c r="Q22" s="360" t="s">
        <v>70</v>
      </c>
      <c r="R22" s="361" t="s">
        <v>69</v>
      </c>
      <c r="S22" s="364" t="s">
        <v>56</v>
      </c>
      <c r="T22" s="365" t="s">
        <v>56</v>
      </c>
      <c r="U22" s="365" t="s">
        <v>56</v>
      </c>
      <c r="V22" s="365" t="s">
        <v>56</v>
      </c>
      <c r="W22" s="366" t="s">
        <v>56</v>
      </c>
      <c r="X22" s="364" t="s">
        <v>70</v>
      </c>
      <c r="Y22" s="365" t="s">
        <v>70</v>
      </c>
      <c r="Z22" s="365" t="s">
        <v>70</v>
      </c>
      <c r="AA22" s="367" t="s">
        <v>70</v>
      </c>
      <c r="AB22" s="368" t="s">
        <v>70</v>
      </c>
      <c r="AC22" s="365" t="s">
        <v>70</v>
      </c>
      <c r="AD22" s="365" t="s">
        <v>70</v>
      </c>
      <c r="AE22" s="366" t="s">
        <v>70</v>
      </c>
      <c r="AF22" s="364" t="s">
        <v>70</v>
      </c>
      <c r="AG22" s="365" t="s">
        <v>70</v>
      </c>
      <c r="AH22" s="365" t="s">
        <v>70</v>
      </c>
      <c r="AI22" s="367" t="s">
        <v>70</v>
      </c>
      <c r="AJ22" s="368" t="s">
        <v>70</v>
      </c>
      <c r="AK22" s="365" t="s">
        <v>70</v>
      </c>
      <c r="AL22" s="365" t="s">
        <v>70</v>
      </c>
      <c r="AM22" s="365" t="s">
        <v>70</v>
      </c>
      <c r="AN22" s="366" t="s">
        <v>70</v>
      </c>
      <c r="AO22" s="364" t="s">
        <v>70</v>
      </c>
      <c r="AP22" s="365" t="s">
        <v>70</v>
      </c>
      <c r="AQ22" s="365" t="s">
        <v>70</v>
      </c>
      <c r="AR22" s="367" t="s">
        <v>69</v>
      </c>
      <c r="AS22" s="364" t="s">
        <v>56</v>
      </c>
      <c r="AT22" s="365" t="s">
        <v>56</v>
      </c>
      <c r="AU22" s="365" t="s">
        <v>56</v>
      </c>
      <c r="AV22" s="367" t="s">
        <v>56</v>
      </c>
      <c r="AW22" s="368" t="s">
        <v>56</v>
      </c>
      <c r="AX22" s="365" t="s">
        <v>70</v>
      </c>
      <c r="AY22" s="365" t="s">
        <v>70</v>
      </c>
      <c r="AZ22" s="365" t="s">
        <v>70</v>
      </c>
      <c r="BA22" s="367" t="s">
        <v>72</v>
      </c>
      <c r="BB22" s="325"/>
      <c r="BC22" s="43"/>
    </row>
    <row r="23" spans="1:54" s="20" customFormat="1" ht="35.25" customHeight="1">
      <c r="A23" s="466" t="s">
        <v>139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325"/>
    </row>
    <row r="24" spans="1:54" s="20" customFormat="1" ht="20.25">
      <c r="A24" s="467" t="s">
        <v>140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325"/>
    </row>
    <row r="25" spans="1:54" s="20" customFormat="1" ht="15.75">
      <c r="A25" s="369"/>
      <c r="B25" s="369"/>
      <c r="C25" s="369"/>
      <c r="D25" s="369"/>
      <c r="E25" s="369"/>
      <c r="F25" s="369"/>
      <c r="G25" s="369"/>
      <c r="H25" s="369"/>
      <c r="I25" s="369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1"/>
      <c r="AW25" s="371"/>
      <c r="AX25" s="371"/>
      <c r="AY25" s="371"/>
      <c r="AZ25" s="371"/>
      <c r="BA25" s="1"/>
      <c r="BB25" s="325"/>
    </row>
    <row r="26" spans="1:54" s="20" customFormat="1" ht="15.75" customHeight="1">
      <c r="A26" s="468" t="s">
        <v>141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1"/>
      <c r="AB26" s="468" t="s">
        <v>142</v>
      </c>
      <c r="AC26" s="468"/>
      <c r="AD26" s="468"/>
      <c r="AE26" s="468"/>
      <c r="AF26" s="468"/>
      <c r="AG26" s="468"/>
      <c r="AH26" s="468"/>
      <c r="AI26" s="468"/>
      <c r="AJ26" s="468"/>
      <c r="AK26" s="468"/>
      <c r="AL26" s="373"/>
      <c r="AM26" s="468" t="s">
        <v>143</v>
      </c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325"/>
    </row>
    <row r="27" spans="1:54" s="20" customFormat="1" ht="15.75" customHeight="1" thickBot="1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3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3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25"/>
    </row>
    <row r="28" spans="1:54" s="20" customFormat="1" ht="36" customHeight="1">
      <c r="A28" s="469" t="s">
        <v>1</v>
      </c>
      <c r="B28" s="470"/>
      <c r="C28" s="475" t="s">
        <v>74</v>
      </c>
      <c r="D28" s="470"/>
      <c r="E28" s="470"/>
      <c r="F28" s="470"/>
      <c r="G28" s="476" t="s">
        <v>144</v>
      </c>
      <c r="H28" s="476"/>
      <c r="I28" s="476"/>
      <c r="J28" s="476"/>
      <c r="K28" s="445" t="s">
        <v>145</v>
      </c>
      <c r="L28" s="446"/>
      <c r="M28" s="446"/>
      <c r="N28" s="445" t="s">
        <v>75</v>
      </c>
      <c r="O28" s="446"/>
      <c r="P28" s="446"/>
      <c r="Q28" s="447"/>
      <c r="R28" s="476" t="s">
        <v>146</v>
      </c>
      <c r="S28" s="476"/>
      <c r="T28" s="476"/>
      <c r="U28" s="476" t="s">
        <v>14</v>
      </c>
      <c r="V28" s="476"/>
      <c r="W28" s="476"/>
      <c r="X28" s="445" t="s">
        <v>18</v>
      </c>
      <c r="Y28" s="446"/>
      <c r="Z28" s="451"/>
      <c r="AA28" s="374"/>
      <c r="AB28" s="520" t="s">
        <v>19</v>
      </c>
      <c r="AC28" s="521"/>
      <c r="AD28" s="521"/>
      <c r="AE28" s="522"/>
      <c r="AF28" s="476" t="s">
        <v>57</v>
      </c>
      <c r="AG28" s="529"/>
      <c r="AH28" s="529"/>
      <c r="AI28" s="476" t="s">
        <v>20</v>
      </c>
      <c r="AJ28" s="470"/>
      <c r="AK28" s="532"/>
      <c r="AL28" s="375"/>
      <c r="AM28" s="439" t="s">
        <v>147</v>
      </c>
      <c r="AN28" s="440"/>
      <c r="AO28" s="441"/>
      <c r="AP28" s="445" t="s">
        <v>73</v>
      </c>
      <c r="AQ28" s="446"/>
      <c r="AR28" s="446"/>
      <c r="AS28" s="446"/>
      <c r="AT28" s="446"/>
      <c r="AU28" s="446"/>
      <c r="AV28" s="446"/>
      <c r="AW28" s="447"/>
      <c r="AX28" s="445" t="s">
        <v>57</v>
      </c>
      <c r="AY28" s="446"/>
      <c r="AZ28" s="446"/>
      <c r="BA28" s="451"/>
      <c r="BB28" s="325"/>
    </row>
    <row r="29" spans="1:54" s="20" customFormat="1" ht="21" customHeight="1">
      <c r="A29" s="471"/>
      <c r="B29" s="472"/>
      <c r="C29" s="472"/>
      <c r="D29" s="472"/>
      <c r="E29" s="472"/>
      <c r="F29" s="472"/>
      <c r="G29" s="477"/>
      <c r="H29" s="477"/>
      <c r="I29" s="477"/>
      <c r="J29" s="477"/>
      <c r="K29" s="448"/>
      <c r="L29" s="449"/>
      <c r="M29" s="449"/>
      <c r="N29" s="448"/>
      <c r="O29" s="449"/>
      <c r="P29" s="449"/>
      <c r="Q29" s="450"/>
      <c r="R29" s="477"/>
      <c r="S29" s="477"/>
      <c r="T29" s="477"/>
      <c r="U29" s="477"/>
      <c r="V29" s="477"/>
      <c r="W29" s="477"/>
      <c r="X29" s="448"/>
      <c r="Y29" s="449"/>
      <c r="Z29" s="452"/>
      <c r="AA29" s="376"/>
      <c r="AB29" s="523"/>
      <c r="AC29" s="524"/>
      <c r="AD29" s="524"/>
      <c r="AE29" s="525"/>
      <c r="AF29" s="530"/>
      <c r="AG29" s="530"/>
      <c r="AH29" s="530"/>
      <c r="AI29" s="472"/>
      <c r="AJ29" s="472"/>
      <c r="AK29" s="533"/>
      <c r="AL29" s="377"/>
      <c r="AM29" s="442"/>
      <c r="AN29" s="443"/>
      <c r="AO29" s="444"/>
      <c r="AP29" s="448"/>
      <c r="AQ29" s="449"/>
      <c r="AR29" s="449"/>
      <c r="AS29" s="449"/>
      <c r="AT29" s="449"/>
      <c r="AU29" s="449"/>
      <c r="AV29" s="449"/>
      <c r="AW29" s="450"/>
      <c r="AX29" s="448"/>
      <c r="AY29" s="449"/>
      <c r="AZ29" s="449"/>
      <c r="BA29" s="452"/>
      <c r="BB29" s="325"/>
    </row>
    <row r="30" spans="1:54" s="20" customFormat="1" ht="21" customHeight="1" thickBot="1">
      <c r="A30" s="473"/>
      <c r="B30" s="474"/>
      <c r="C30" s="474"/>
      <c r="D30" s="474"/>
      <c r="E30" s="474"/>
      <c r="F30" s="474"/>
      <c r="G30" s="478"/>
      <c r="H30" s="478"/>
      <c r="I30" s="478"/>
      <c r="J30" s="478"/>
      <c r="K30" s="479"/>
      <c r="L30" s="480"/>
      <c r="M30" s="480"/>
      <c r="N30" s="479"/>
      <c r="O30" s="480"/>
      <c r="P30" s="480"/>
      <c r="Q30" s="481"/>
      <c r="R30" s="478"/>
      <c r="S30" s="478"/>
      <c r="T30" s="478"/>
      <c r="U30" s="478"/>
      <c r="V30" s="478"/>
      <c r="W30" s="478"/>
      <c r="X30" s="479"/>
      <c r="Y30" s="480"/>
      <c r="Z30" s="519"/>
      <c r="AA30" s="378"/>
      <c r="AB30" s="526"/>
      <c r="AC30" s="527"/>
      <c r="AD30" s="527"/>
      <c r="AE30" s="528"/>
      <c r="AF30" s="531"/>
      <c r="AG30" s="531"/>
      <c r="AH30" s="531"/>
      <c r="AI30" s="531"/>
      <c r="AJ30" s="531"/>
      <c r="AK30" s="534"/>
      <c r="AL30" s="377"/>
      <c r="AM30" s="442"/>
      <c r="AN30" s="443"/>
      <c r="AO30" s="444"/>
      <c r="AP30" s="448"/>
      <c r="AQ30" s="449"/>
      <c r="AR30" s="449"/>
      <c r="AS30" s="449"/>
      <c r="AT30" s="449"/>
      <c r="AU30" s="449"/>
      <c r="AV30" s="449"/>
      <c r="AW30" s="450"/>
      <c r="AX30" s="448"/>
      <c r="AY30" s="449"/>
      <c r="AZ30" s="449"/>
      <c r="BA30" s="452"/>
      <c r="BB30" s="325"/>
    </row>
    <row r="31" spans="1:54" s="20" customFormat="1" ht="20.25">
      <c r="A31" s="535">
        <v>1</v>
      </c>
      <c r="B31" s="536"/>
      <c r="C31" s="537">
        <v>33</v>
      </c>
      <c r="D31" s="537"/>
      <c r="E31" s="537"/>
      <c r="F31" s="537"/>
      <c r="G31" s="453">
        <v>5</v>
      </c>
      <c r="H31" s="454"/>
      <c r="I31" s="454"/>
      <c r="J31" s="455"/>
      <c r="K31" s="453">
        <v>5</v>
      </c>
      <c r="L31" s="454"/>
      <c r="M31" s="455"/>
      <c r="N31" s="453"/>
      <c r="O31" s="454"/>
      <c r="P31" s="454"/>
      <c r="Q31" s="455"/>
      <c r="R31" s="453"/>
      <c r="S31" s="454"/>
      <c r="T31" s="455"/>
      <c r="U31" s="453">
        <v>9</v>
      </c>
      <c r="V31" s="454"/>
      <c r="W31" s="455"/>
      <c r="X31" s="453">
        <f>C31+G31+K31+N31+R31+U31</f>
        <v>52</v>
      </c>
      <c r="Y31" s="454"/>
      <c r="Z31" s="456"/>
      <c r="AA31" s="379"/>
      <c r="AB31" s="457" t="s">
        <v>54</v>
      </c>
      <c r="AC31" s="458"/>
      <c r="AD31" s="458"/>
      <c r="AE31" s="459"/>
      <c r="AF31" s="416" t="s">
        <v>148</v>
      </c>
      <c r="AG31" s="416"/>
      <c r="AH31" s="416"/>
      <c r="AI31" s="416">
        <v>38</v>
      </c>
      <c r="AJ31" s="419"/>
      <c r="AK31" s="420"/>
      <c r="AL31" s="377"/>
      <c r="AM31" s="425">
        <v>1</v>
      </c>
      <c r="AN31" s="426"/>
      <c r="AO31" s="427"/>
      <c r="AP31" s="431" t="s">
        <v>76</v>
      </c>
      <c r="AQ31" s="432"/>
      <c r="AR31" s="432"/>
      <c r="AS31" s="432"/>
      <c r="AT31" s="432"/>
      <c r="AU31" s="432"/>
      <c r="AV31" s="432"/>
      <c r="AW31" s="433"/>
      <c r="AX31" s="431">
        <v>7</v>
      </c>
      <c r="AY31" s="432"/>
      <c r="AZ31" s="432"/>
      <c r="BA31" s="437"/>
      <c r="BB31" s="325"/>
    </row>
    <row r="32" spans="1:54" s="20" customFormat="1" ht="21" customHeight="1">
      <c r="A32" s="410">
        <v>2</v>
      </c>
      <c r="B32" s="411"/>
      <c r="C32" s="412">
        <v>33</v>
      </c>
      <c r="D32" s="411"/>
      <c r="E32" s="411"/>
      <c r="F32" s="411"/>
      <c r="G32" s="413">
        <v>5</v>
      </c>
      <c r="H32" s="414"/>
      <c r="I32" s="414"/>
      <c r="J32" s="415"/>
      <c r="K32" s="413">
        <v>5</v>
      </c>
      <c r="L32" s="414"/>
      <c r="M32" s="415"/>
      <c r="N32" s="413"/>
      <c r="O32" s="414"/>
      <c r="P32" s="414"/>
      <c r="Q32" s="415"/>
      <c r="R32" s="386"/>
      <c r="S32" s="387"/>
      <c r="T32" s="388"/>
      <c r="U32" s="386">
        <v>9</v>
      </c>
      <c r="V32" s="387"/>
      <c r="W32" s="388"/>
      <c r="X32" s="386">
        <f>C32+G32+K32+N32+R32+U32</f>
        <v>52</v>
      </c>
      <c r="Y32" s="387"/>
      <c r="Z32" s="389"/>
      <c r="AA32" s="379"/>
      <c r="AB32" s="460"/>
      <c r="AC32" s="461"/>
      <c r="AD32" s="461"/>
      <c r="AE32" s="462"/>
      <c r="AF32" s="417"/>
      <c r="AG32" s="417"/>
      <c r="AH32" s="417"/>
      <c r="AI32" s="421"/>
      <c r="AJ32" s="421"/>
      <c r="AK32" s="422"/>
      <c r="AL32" s="380"/>
      <c r="AM32" s="428"/>
      <c r="AN32" s="429"/>
      <c r="AO32" s="430"/>
      <c r="AP32" s="434"/>
      <c r="AQ32" s="435"/>
      <c r="AR32" s="435"/>
      <c r="AS32" s="435"/>
      <c r="AT32" s="435"/>
      <c r="AU32" s="435"/>
      <c r="AV32" s="435"/>
      <c r="AW32" s="436"/>
      <c r="AX32" s="434"/>
      <c r="AY32" s="435"/>
      <c r="AZ32" s="435"/>
      <c r="BA32" s="438"/>
      <c r="BB32" s="325"/>
    </row>
    <row r="33" spans="1:54" s="20" customFormat="1" ht="20.25" customHeight="1">
      <c r="A33" s="410">
        <v>3</v>
      </c>
      <c r="B33" s="411"/>
      <c r="C33" s="412"/>
      <c r="D33" s="411"/>
      <c r="E33" s="411"/>
      <c r="F33" s="411"/>
      <c r="G33" s="413">
        <v>3</v>
      </c>
      <c r="H33" s="414"/>
      <c r="I33" s="414"/>
      <c r="J33" s="415"/>
      <c r="K33" s="413">
        <v>2</v>
      </c>
      <c r="L33" s="414"/>
      <c r="M33" s="415"/>
      <c r="N33" s="413">
        <v>38</v>
      </c>
      <c r="O33" s="414"/>
      <c r="P33" s="414"/>
      <c r="Q33" s="415"/>
      <c r="R33" s="386"/>
      <c r="S33" s="387"/>
      <c r="T33" s="388"/>
      <c r="U33" s="386">
        <v>9</v>
      </c>
      <c r="V33" s="387"/>
      <c r="W33" s="388"/>
      <c r="X33" s="386">
        <f>C33+G33+K33+N33+R33+U33</f>
        <v>52</v>
      </c>
      <c r="Y33" s="387"/>
      <c r="Z33" s="389"/>
      <c r="AA33" s="379"/>
      <c r="AB33" s="460"/>
      <c r="AC33" s="461"/>
      <c r="AD33" s="461"/>
      <c r="AE33" s="462"/>
      <c r="AF33" s="417"/>
      <c r="AG33" s="417"/>
      <c r="AH33" s="417"/>
      <c r="AI33" s="421"/>
      <c r="AJ33" s="421"/>
      <c r="AK33" s="422"/>
      <c r="AL33" s="381"/>
      <c r="AM33" s="428"/>
      <c r="AN33" s="429"/>
      <c r="AO33" s="430"/>
      <c r="AP33" s="434"/>
      <c r="AQ33" s="435"/>
      <c r="AR33" s="435"/>
      <c r="AS33" s="435"/>
      <c r="AT33" s="435"/>
      <c r="AU33" s="435"/>
      <c r="AV33" s="435"/>
      <c r="AW33" s="436"/>
      <c r="AX33" s="434"/>
      <c r="AY33" s="435"/>
      <c r="AZ33" s="435"/>
      <c r="BA33" s="438"/>
      <c r="BB33" s="325"/>
    </row>
    <row r="34" spans="1:54" s="20" customFormat="1" ht="20.25">
      <c r="A34" s="410">
        <v>4</v>
      </c>
      <c r="B34" s="411"/>
      <c r="C34" s="412"/>
      <c r="D34" s="411"/>
      <c r="E34" s="411"/>
      <c r="F34" s="411"/>
      <c r="G34" s="413">
        <v>39</v>
      </c>
      <c r="H34" s="414"/>
      <c r="I34" s="414"/>
      <c r="J34" s="415"/>
      <c r="K34" s="413">
        <v>2</v>
      </c>
      <c r="L34" s="414"/>
      <c r="M34" s="415"/>
      <c r="N34" s="413"/>
      <c r="O34" s="414"/>
      <c r="P34" s="414"/>
      <c r="Q34" s="415"/>
      <c r="R34" s="386">
        <v>1</v>
      </c>
      <c r="S34" s="387"/>
      <c r="T34" s="388"/>
      <c r="U34" s="386">
        <v>10</v>
      </c>
      <c r="V34" s="387"/>
      <c r="W34" s="388"/>
      <c r="X34" s="386">
        <f>C34+G34+K34+N34+R34+U34</f>
        <v>52</v>
      </c>
      <c r="Y34" s="387"/>
      <c r="Z34" s="389"/>
      <c r="AA34" s="379"/>
      <c r="AB34" s="460"/>
      <c r="AC34" s="461"/>
      <c r="AD34" s="461"/>
      <c r="AE34" s="462"/>
      <c r="AF34" s="417"/>
      <c r="AG34" s="417"/>
      <c r="AH34" s="417"/>
      <c r="AI34" s="421"/>
      <c r="AJ34" s="421"/>
      <c r="AK34" s="422"/>
      <c r="AL34" s="381"/>
      <c r="AM34" s="390">
        <v>2</v>
      </c>
      <c r="AN34" s="391"/>
      <c r="AO34" s="392"/>
      <c r="AP34" s="396" t="s">
        <v>59</v>
      </c>
      <c r="AQ34" s="397"/>
      <c r="AR34" s="397"/>
      <c r="AS34" s="397"/>
      <c r="AT34" s="397"/>
      <c r="AU34" s="397"/>
      <c r="AV34" s="397"/>
      <c r="AW34" s="398"/>
      <c r="AX34" s="396">
        <v>8</v>
      </c>
      <c r="AY34" s="397"/>
      <c r="AZ34" s="397"/>
      <c r="BA34" s="402"/>
      <c r="BB34" s="325"/>
    </row>
    <row r="35" spans="1:54" s="20" customFormat="1" ht="21" thickBot="1">
      <c r="A35" s="404" t="s">
        <v>18</v>
      </c>
      <c r="B35" s="405"/>
      <c r="C35" s="406">
        <f>C31+C32+C33+C34</f>
        <v>66</v>
      </c>
      <c r="D35" s="405"/>
      <c r="E35" s="405"/>
      <c r="F35" s="405"/>
      <c r="G35" s="407">
        <f>G31+G32+G33+G34</f>
        <v>52</v>
      </c>
      <c r="H35" s="408"/>
      <c r="I35" s="408"/>
      <c r="J35" s="409"/>
      <c r="K35" s="407">
        <f>K31+K32+K33+K34</f>
        <v>14</v>
      </c>
      <c r="L35" s="408"/>
      <c r="M35" s="409"/>
      <c r="N35" s="407">
        <f>N31+N32+N33+N34</f>
        <v>38</v>
      </c>
      <c r="O35" s="408"/>
      <c r="P35" s="408"/>
      <c r="Q35" s="409"/>
      <c r="R35" s="382">
        <f>R31+R32+R33+R34</f>
        <v>1</v>
      </c>
      <c r="S35" s="383"/>
      <c r="T35" s="384"/>
      <c r="U35" s="382">
        <f>U31+U32+U33+U34</f>
        <v>37</v>
      </c>
      <c r="V35" s="383"/>
      <c r="W35" s="384"/>
      <c r="X35" s="382">
        <f>X31+X32+X33+X34</f>
        <v>208</v>
      </c>
      <c r="Y35" s="383"/>
      <c r="Z35" s="385"/>
      <c r="AA35" s="379"/>
      <c r="AB35" s="463"/>
      <c r="AC35" s="464"/>
      <c r="AD35" s="464"/>
      <c r="AE35" s="465"/>
      <c r="AF35" s="418"/>
      <c r="AG35" s="418"/>
      <c r="AH35" s="418"/>
      <c r="AI35" s="423"/>
      <c r="AJ35" s="423"/>
      <c r="AK35" s="424"/>
      <c r="AL35" s="1"/>
      <c r="AM35" s="393"/>
      <c r="AN35" s="394"/>
      <c r="AO35" s="395"/>
      <c r="AP35" s="399"/>
      <c r="AQ35" s="400"/>
      <c r="AR35" s="400"/>
      <c r="AS35" s="400"/>
      <c r="AT35" s="400"/>
      <c r="AU35" s="400"/>
      <c r="AV35" s="400"/>
      <c r="AW35" s="401"/>
      <c r="AX35" s="399"/>
      <c r="AY35" s="400"/>
      <c r="AZ35" s="400"/>
      <c r="BA35" s="403"/>
      <c r="BB35" s="325"/>
    </row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102">
    <mergeCell ref="AW17:BA17"/>
    <mergeCell ref="A31:B31"/>
    <mergeCell ref="A32:B32"/>
    <mergeCell ref="A33:B33"/>
    <mergeCell ref="C31:F31"/>
    <mergeCell ref="C32:F32"/>
    <mergeCell ref="C33:F33"/>
    <mergeCell ref="AS17:AV17"/>
    <mergeCell ref="R28:T30"/>
    <mergeCell ref="U28:W30"/>
    <mergeCell ref="X28:Z30"/>
    <mergeCell ref="AB28:AE30"/>
    <mergeCell ref="AF28:AH30"/>
    <mergeCell ref="AI28:AK30"/>
    <mergeCell ref="X17:AA17"/>
    <mergeCell ref="N17:R17"/>
    <mergeCell ref="AN9:BB10"/>
    <mergeCell ref="A7:O7"/>
    <mergeCell ref="A17:A18"/>
    <mergeCell ref="B17:E17"/>
    <mergeCell ref="F17:I17"/>
    <mergeCell ref="J17:M17"/>
    <mergeCell ref="AB17:AE17"/>
    <mergeCell ref="S17:W17"/>
    <mergeCell ref="AF17:AI17"/>
    <mergeCell ref="AJ17:AN17"/>
    <mergeCell ref="AO17:AR17"/>
    <mergeCell ref="A1:O1"/>
    <mergeCell ref="P1:AN1"/>
    <mergeCell ref="AO1:BB3"/>
    <mergeCell ref="A2:O2"/>
    <mergeCell ref="A3:O3"/>
    <mergeCell ref="P3:AN3"/>
    <mergeCell ref="A4:O4"/>
    <mergeCell ref="AN4:BB7"/>
    <mergeCell ref="A6:O6"/>
    <mergeCell ref="P7:AM7"/>
    <mergeCell ref="AN8:BB8"/>
    <mergeCell ref="P10:AJ10"/>
    <mergeCell ref="P8:AL8"/>
    <mergeCell ref="P14:AM14"/>
    <mergeCell ref="A16:BB16"/>
    <mergeCell ref="P12:AM12"/>
    <mergeCell ref="P13:AM13"/>
    <mergeCell ref="P11:AM11"/>
    <mergeCell ref="P9:AK9"/>
    <mergeCell ref="A23:BA23"/>
    <mergeCell ref="A24:BA24"/>
    <mergeCell ref="A26:Z26"/>
    <mergeCell ref="AB26:AK26"/>
    <mergeCell ref="AM26:BA26"/>
    <mergeCell ref="A28:B30"/>
    <mergeCell ref="C28:F30"/>
    <mergeCell ref="G28:J30"/>
    <mergeCell ref="K28:M30"/>
    <mergeCell ref="N28:Q30"/>
    <mergeCell ref="AM28:AO30"/>
    <mergeCell ref="AP28:AW30"/>
    <mergeCell ref="AX28:BA30"/>
    <mergeCell ref="G31:J31"/>
    <mergeCell ref="K31:M31"/>
    <mergeCell ref="N31:Q31"/>
    <mergeCell ref="R31:T31"/>
    <mergeCell ref="U31:W31"/>
    <mergeCell ref="X31:Z31"/>
    <mergeCell ref="AB31:AE35"/>
    <mergeCell ref="AP31:AW33"/>
    <mergeCell ref="AX31:BA33"/>
    <mergeCell ref="G32:J32"/>
    <mergeCell ref="K32:M32"/>
    <mergeCell ref="N32:Q32"/>
    <mergeCell ref="R32:T32"/>
    <mergeCell ref="U32:W32"/>
    <mergeCell ref="K34:M34"/>
    <mergeCell ref="N34:Q34"/>
    <mergeCell ref="R34:T34"/>
    <mergeCell ref="X32:Z32"/>
    <mergeCell ref="G33:J33"/>
    <mergeCell ref="K33:M33"/>
    <mergeCell ref="N33:Q33"/>
    <mergeCell ref="R33:T33"/>
    <mergeCell ref="U33:W33"/>
    <mergeCell ref="X33:Z33"/>
    <mergeCell ref="AP34:AW35"/>
    <mergeCell ref="AX34:BA35"/>
    <mergeCell ref="A35:B35"/>
    <mergeCell ref="C35:F35"/>
    <mergeCell ref="G35:J35"/>
    <mergeCell ref="K35:M35"/>
    <mergeCell ref="N35:Q35"/>
    <mergeCell ref="A34:B34"/>
    <mergeCell ref="C34:F34"/>
    <mergeCell ref="G34:J34"/>
    <mergeCell ref="R35:T35"/>
    <mergeCell ref="U35:W35"/>
    <mergeCell ref="X35:Z35"/>
    <mergeCell ref="U34:W34"/>
    <mergeCell ref="X34:Z34"/>
    <mergeCell ref="AM34:AO35"/>
    <mergeCell ref="AF31:AH35"/>
    <mergeCell ref="AI31:AK35"/>
    <mergeCell ref="AM31:AO33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view="pageBreakPreview" zoomScale="70" zoomScaleNormal="55" zoomScaleSheetLayoutView="70" zoomScalePageLayoutView="0" workbookViewId="0" topLeftCell="A1">
      <selection activeCell="K52" sqref="K52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10" width="10.37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90" t="s">
        <v>149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2"/>
      <c r="R1" s="593"/>
      <c r="S1" s="593"/>
      <c r="T1" s="593"/>
      <c r="U1" s="593"/>
      <c r="V1" s="593"/>
      <c r="W1" s="593"/>
      <c r="X1" s="593"/>
      <c r="Y1" s="593"/>
    </row>
    <row r="2" spans="1:25" ht="15.75">
      <c r="A2" s="597" t="s">
        <v>21</v>
      </c>
      <c r="B2" s="556" t="s">
        <v>22</v>
      </c>
      <c r="C2" s="596" t="s">
        <v>60</v>
      </c>
      <c r="D2" s="596"/>
      <c r="E2" s="563"/>
      <c r="F2" s="563"/>
      <c r="G2" s="554" t="s">
        <v>23</v>
      </c>
      <c r="H2" s="556" t="s">
        <v>24</v>
      </c>
      <c r="I2" s="556"/>
      <c r="J2" s="556"/>
      <c r="K2" s="556"/>
      <c r="L2" s="556"/>
      <c r="M2" s="557"/>
      <c r="N2" s="601" t="s">
        <v>25</v>
      </c>
      <c r="O2" s="602"/>
      <c r="P2" s="602"/>
      <c r="Q2" s="603"/>
      <c r="R2" s="551" t="s">
        <v>45</v>
      </c>
      <c r="S2" s="551"/>
      <c r="T2" s="551"/>
      <c r="U2" s="551"/>
      <c r="V2" s="551"/>
      <c r="W2" s="551"/>
      <c r="X2" s="551"/>
      <c r="Y2" s="552"/>
    </row>
    <row r="3" spans="1:25" ht="94.5">
      <c r="A3" s="597"/>
      <c r="B3" s="556"/>
      <c r="C3" s="596"/>
      <c r="D3" s="596"/>
      <c r="E3" s="563"/>
      <c r="F3" s="563"/>
      <c r="G3" s="554"/>
      <c r="H3" s="554" t="s">
        <v>26</v>
      </c>
      <c r="I3" s="551" t="s">
        <v>27</v>
      </c>
      <c r="J3" s="551"/>
      <c r="K3" s="551"/>
      <c r="L3" s="551"/>
      <c r="M3" s="554" t="s">
        <v>28</v>
      </c>
      <c r="N3" s="556" t="s">
        <v>29</v>
      </c>
      <c r="O3" s="557"/>
      <c r="P3" s="557"/>
      <c r="Q3" s="7" t="s">
        <v>42</v>
      </c>
      <c r="R3" s="551" t="s">
        <v>29</v>
      </c>
      <c r="S3" s="552"/>
      <c r="T3" s="553" t="s">
        <v>42</v>
      </c>
      <c r="U3" s="552"/>
      <c r="V3" s="553" t="s">
        <v>51</v>
      </c>
      <c r="W3" s="552"/>
      <c r="X3" s="553" t="s">
        <v>52</v>
      </c>
      <c r="Y3" s="552"/>
    </row>
    <row r="4" spans="1:25" ht="15.75">
      <c r="A4" s="597"/>
      <c r="B4" s="556"/>
      <c r="C4" s="596"/>
      <c r="D4" s="596"/>
      <c r="E4" s="563"/>
      <c r="F4" s="563"/>
      <c r="G4" s="554"/>
      <c r="H4" s="557"/>
      <c r="I4" s="554" t="s">
        <v>30</v>
      </c>
      <c r="J4" s="556" t="s">
        <v>31</v>
      </c>
      <c r="K4" s="557"/>
      <c r="L4" s="557"/>
      <c r="M4" s="557"/>
      <c r="N4" s="551" t="s">
        <v>32</v>
      </c>
      <c r="O4" s="555"/>
      <c r="P4" s="555"/>
      <c r="Q4" s="580" t="s">
        <v>43</v>
      </c>
      <c r="R4" s="10"/>
      <c r="S4" s="12"/>
      <c r="T4" s="11"/>
      <c r="U4" s="15"/>
      <c r="W4" s="16"/>
      <c r="Y4" s="17"/>
    </row>
    <row r="5" spans="1:25" ht="15.75">
      <c r="A5" s="597"/>
      <c r="B5" s="556"/>
      <c r="C5" s="554" t="s">
        <v>33</v>
      </c>
      <c r="D5" s="554" t="s">
        <v>34</v>
      </c>
      <c r="E5" s="563" t="s">
        <v>35</v>
      </c>
      <c r="F5" s="563"/>
      <c r="G5" s="554"/>
      <c r="H5" s="557"/>
      <c r="I5" s="555"/>
      <c r="J5" s="554" t="s">
        <v>36</v>
      </c>
      <c r="K5" s="554" t="s">
        <v>37</v>
      </c>
      <c r="L5" s="554" t="s">
        <v>38</v>
      </c>
      <c r="M5" s="557"/>
      <c r="N5" s="555"/>
      <c r="O5" s="555"/>
      <c r="P5" s="555"/>
      <c r="Q5" s="581"/>
      <c r="R5" s="551" t="s">
        <v>55</v>
      </c>
      <c r="S5" s="552"/>
      <c r="T5" s="553" t="s">
        <v>55</v>
      </c>
      <c r="U5" s="552"/>
      <c r="V5" s="553" t="s">
        <v>55</v>
      </c>
      <c r="W5" s="552"/>
      <c r="X5" s="553" t="s">
        <v>55</v>
      </c>
      <c r="Y5" s="552"/>
    </row>
    <row r="6" spans="1:25" ht="15.75">
      <c r="A6" s="597"/>
      <c r="B6" s="556"/>
      <c r="C6" s="554"/>
      <c r="D6" s="554"/>
      <c r="E6" s="563"/>
      <c r="F6" s="563"/>
      <c r="G6" s="554"/>
      <c r="H6" s="557"/>
      <c r="I6" s="555"/>
      <c r="J6" s="554"/>
      <c r="K6" s="554"/>
      <c r="L6" s="554"/>
      <c r="M6" s="557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97"/>
      <c r="B7" s="556"/>
      <c r="C7" s="554"/>
      <c r="D7" s="554"/>
      <c r="E7" s="595" t="s">
        <v>39</v>
      </c>
      <c r="F7" s="594" t="s">
        <v>40</v>
      </c>
      <c r="G7" s="554"/>
      <c r="H7" s="557"/>
      <c r="I7" s="555"/>
      <c r="J7" s="554"/>
      <c r="K7" s="554"/>
      <c r="L7" s="554"/>
      <c r="M7" s="557"/>
      <c r="N7" s="556" t="s">
        <v>41</v>
      </c>
      <c r="O7" s="557"/>
      <c r="P7" s="557"/>
      <c r="Q7" s="7"/>
      <c r="R7" s="582" t="s">
        <v>61</v>
      </c>
      <c r="S7" s="583"/>
      <c r="T7" s="583"/>
      <c r="U7" s="583"/>
      <c r="V7" s="583"/>
      <c r="W7" s="583"/>
      <c r="X7" s="583"/>
      <c r="Y7" s="584"/>
    </row>
    <row r="8" spans="1:25" ht="33" customHeight="1">
      <c r="A8" s="597"/>
      <c r="B8" s="556"/>
      <c r="C8" s="554"/>
      <c r="D8" s="554"/>
      <c r="E8" s="595"/>
      <c r="F8" s="595"/>
      <c r="G8" s="554"/>
      <c r="H8" s="557"/>
      <c r="I8" s="555"/>
      <c r="J8" s="554"/>
      <c r="K8" s="554"/>
      <c r="L8" s="554"/>
      <c r="M8" s="557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41" customFormat="1" ht="16.5" thickBot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13</v>
      </c>
      <c r="O9" s="34">
        <v>13</v>
      </c>
      <c r="P9" s="34">
        <v>13</v>
      </c>
      <c r="Q9" s="35">
        <v>13</v>
      </c>
      <c r="R9" s="36">
        <v>14</v>
      </c>
      <c r="S9" s="37">
        <v>15</v>
      </c>
      <c r="T9" s="38">
        <v>16</v>
      </c>
      <c r="U9" s="37">
        <v>17</v>
      </c>
      <c r="V9" s="39">
        <v>18</v>
      </c>
      <c r="W9" s="40">
        <v>19</v>
      </c>
      <c r="X9" s="39">
        <v>20</v>
      </c>
      <c r="Y9" s="40">
        <v>21</v>
      </c>
    </row>
    <row r="10" spans="1:26" s="25" customFormat="1" ht="19.5" customHeight="1" thickBot="1">
      <c r="A10" s="538" t="s">
        <v>120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46"/>
    </row>
    <row r="11" spans="1:26" s="25" customFormat="1" ht="19.5" customHeight="1" thickBot="1">
      <c r="A11" s="538" t="s">
        <v>129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46"/>
    </row>
    <row r="12" spans="1:26" s="31" customFormat="1" ht="18.75">
      <c r="A12" s="162" t="s">
        <v>94</v>
      </c>
      <c r="B12" s="163" t="s">
        <v>101</v>
      </c>
      <c r="C12" s="164"/>
      <c r="D12" s="165"/>
      <c r="E12" s="166"/>
      <c r="F12" s="167"/>
      <c r="G12" s="168">
        <v>6</v>
      </c>
      <c r="H12" s="169">
        <v>180</v>
      </c>
      <c r="I12" s="170">
        <v>66</v>
      </c>
      <c r="J12" s="170"/>
      <c r="K12" s="170"/>
      <c r="L12" s="170">
        <v>66</v>
      </c>
      <c r="M12" s="171">
        <f>H12-I12</f>
        <v>114</v>
      </c>
      <c r="N12" s="172"/>
      <c r="O12" s="173"/>
      <c r="P12" s="174"/>
      <c r="Q12" s="175"/>
      <c r="R12" s="176"/>
      <c r="S12" s="177"/>
      <c r="T12" s="178"/>
      <c r="U12" s="179"/>
      <c r="V12" s="180"/>
      <c r="W12" s="179"/>
      <c r="X12" s="180"/>
      <c r="Y12" s="179"/>
      <c r="Z12" s="47"/>
    </row>
    <row r="13" spans="1:26" s="31" customFormat="1" ht="18.75">
      <c r="A13" s="181" t="s">
        <v>98</v>
      </c>
      <c r="B13" s="163" t="s">
        <v>101</v>
      </c>
      <c r="C13" s="182"/>
      <c r="D13" s="165" t="s">
        <v>44</v>
      </c>
      <c r="E13" s="166"/>
      <c r="F13" s="167"/>
      <c r="G13" s="183">
        <v>3</v>
      </c>
      <c r="H13" s="184">
        <v>90</v>
      </c>
      <c r="I13" s="185">
        <v>30</v>
      </c>
      <c r="J13" s="185"/>
      <c r="K13" s="185"/>
      <c r="L13" s="185">
        <v>30</v>
      </c>
      <c r="M13" s="186">
        <v>60</v>
      </c>
      <c r="N13" s="187"/>
      <c r="O13" s="188"/>
      <c r="P13" s="189"/>
      <c r="Q13" s="190"/>
      <c r="R13" s="176">
        <v>2</v>
      </c>
      <c r="S13" s="177"/>
      <c r="T13" s="178"/>
      <c r="U13" s="179"/>
      <c r="V13" s="180"/>
      <c r="W13" s="179"/>
      <c r="X13" s="180"/>
      <c r="Y13" s="179"/>
      <c r="Z13" s="47"/>
    </row>
    <row r="14" spans="1:26" s="31" customFormat="1" ht="18.75">
      <c r="A14" s="181" t="s">
        <v>99</v>
      </c>
      <c r="B14" s="163" t="s">
        <v>101</v>
      </c>
      <c r="C14" s="182">
        <v>2</v>
      </c>
      <c r="D14" s="165"/>
      <c r="E14" s="166"/>
      <c r="F14" s="167"/>
      <c r="G14" s="183">
        <v>3</v>
      </c>
      <c r="H14" s="184">
        <v>90</v>
      </c>
      <c r="I14" s="185">
        <v>36</v>
      </c>
      <c r="J14" s="185"/>
      <c r="K14" s="185"/>
      <c r="L14" s="185">
        <v>36</v>
      </c>
      <c r="M14" s="186">
        <v>54</v>
      </c>
      <c r="N14" s="187"/>
      <c r="O14" s="188"/>
      <c r="P14" s="189"/>
      <c r="Q14" s="190"/>
      <c r="R14" s="176"/>
      <c r="S14" s="177">
        <v>2</v>
      </c>
      <c r="T14" s="178"/>
      <c r="U14" s="179"/>
      <c r="V14" s="180"/>
      <c r="W14" s="179"/>
      <c r="X14" s="180"/>
      <c r="Y14" s="179"/>
      <c r="Z14" s="47"/>
    </row>
    <row r="15" spans="1:26" s="31" customFormat="1" ht="18.75">
      <c r="A15" s="191" t="s">
        <v>95</v>
      </c>
      <c r="B15" s="192" t="s">
        <v>58</v>
      </c>
      <c r="C15" s="193">
        <v>1</v>
      </c>
      <c r="D15" s="194"/>
      <c r="E15" s="195"/>
      <c r="F15" s="196"/>
      <c r="G15" s="197">
        <v>4</v>
      </c>
      <c r="H15" s="198">
        <f>G15*30</f>
        <v>120</v>
      </c>
      <c r="I15" s="199">
        <v>60</v>
      </c>
      <c r="J15" s="200">
        <v>30</v>
      </c>
      <c r="K15" s="201"/>
      <c r="L15" s="201">
        <v>30</v>
      </c>
      <c r="M15" s="202">
        <v>60</v>
      </c>
      <c r="N15" s="203"/>
      <c r="O15" s="204"/>
      <c r="P15" s="205"/>
      <c r="Q15" s="206"/>
      <c r="R15" s="207">
        <v>4</v>
      </c>
      <c r="S15" s="208"/>
      <c r="T15" s="209"/>
      <c r="U15" s="210"/>
      <c r="V15" s="211"/>
      <c r="W15" s="210"/>
      <c r="X15" s="211"/>
      <c r="Y15" s="210"/>
      <c r="Z15" s="47"/>
    </row>
    <row r="16" spans="1:26" s="31" customFormat="1" ht="38.25" thickBot="1">
      <c r="A16" s="212" t="s">
        <v>96</v>
      </c>
      <c r="B16" s="192" t="s">
        <v>100</v>
      </c>
      <c r="C16" s="213">
        <v>3</v>
      </c>
      <c r="D16" s="194"/>
      <c r="E16" s="195"/>
      <c r="F16" s="196"/>
      <c r="G16" s="197">
        <v>6</v>
      </c>
      <c r="H16" s="214">
        <f>G16*30</f>
        <v>180</v>
      </c>
      <c r="I16" s="199">
        <v>60</v>
      </c>
      <c r="J16" s="200">
        <v>30</v>
      </c>
      <c r="K16" s="201"/>
      <c r="L16" s="200">
        <v>30</v>
      </c>
      <c r="M16" s="202">
        <v>120</v>
      </c>
      <c r="N16" s="187"/>
      <c r="O16" s="188"/>
      <c r="P16" s="189"/>
      <c r="Q16" s="190"/>
      <c r="R16" s="207"/>
      <c r="S16" s="208"/>
      <c r="T16" s="209">
        <v>4</v>
      </c>
      <c r="U16" s="210"/>
      <c r="V16" s="211"/>
      <c r="W16" s="210"/>
      <c r="X16" s="211"/>
      <c r="Y16" s="210"/>
      <c r="Z16" s="47"/>
    </row>
    <row r="17" spans="2:26" s="31" customFormat="1" ht="19.5" hidden="1" thickBot="1">
      <c r="B17" s="215"/>
      <c r="U17" s="216"/>
      <c r="V17" s="217"/>
      <c r="W17" s="216"/>
      <c r="X17" s="217"/>
      <c r="Y17" s="216"/>
      <c r="Z17" s="47"/>
    </row>
    <row r="18" spans="1:26" s="25" customFormat="1" ht="19.5" thickBot="1">
      <c r="A18" s="559" t="s">
        <v>79</v>
      </c>
      <c r="B18" s="560"/>
      <c r="C18" s="560"/>
      <c r="D18" s="560"/>
      <c r="E18" s="560"/>
      <c r="F18" s="561"/>
      <c r="G18" s="218">
        <f aca="true" t="shared" si="0" ref="G18:M18">G12+G15+G16</f>
        <v>16</v>
      </c>
      <c r="H18" s="219">
        <f t="shared" si="0"/>
        <v>480</v>
      </c>
      <c r="I18" s="219">
        <f t="shared" si="0"/>
        <v>186</v>
      </c>
      <c r="J18" s="219">
        <f t="shared" si="0"/>
        <v>60</v>
      </c>
      <c r="K18" s="219">
        <f t="shared" si="0"/>
        <v>0</v>
      </c>
      <c r="L18" s="219">
        <f t="shared" si="0"/>
        <v>126</v>
      </c>
      <c r="M18" s="219">
        <f t="shared" si="0"/>
        <v>294</v>
      </c>
      <c r="N18" s="220">
        <f>SUM(N12:N15)</f>
        <v>0</v>
      </c>
      <c r="O18" s="221">
        <f>SUM(O12:O15)</f>
        <v>0</v>
      </c>
      <c r="P18" s="222">
        <f>SUM(P12:P15)</f>
        <v>0</v>
      </c>
      <c r="Q18" s="223"/>
      <c r="R18" s="224">
        <f>R13+R15+R14+R16</f>
        <v>6</v>
      </c>
      <c r="S18" s="225">
        <v>2</v>
      </c>
      <c r="T18" s="226">
        <f>T12+T15+T16+T23</f>
        <v>4</v>
      </c>
      <c r="U18" s="227"/>
      <c r="V18" s="226"/>
      <c r="W18" s="227"/>
      <c r="X18" s="226"/>
      <c r="Y18" s="228"/>
      <c r="Z18" s="46"/>
    </row>
    <row r="19" spans="1:26" s="25" customFormat="1" ht="19.5" customHeight="1" thickBot="1">
      <c r="A19" s="575" t="s">
        <v>78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7"/>
      <c r="Z19" s="46"/>
    </row>
    <row r="20" spans="1:26" s="31" customFormat="1" ht="37.5">
      <c r="A20" s="229" t="s">
        <v>93</v>
      </c>
      <c r="B20" s="284" t="s">
        <v>103</v>
      </c>
      <c r="C20" s="230">
        <v>2</v>
      </c>
      <c r="D20" s="231"/>
      <c r="E20" s="232"/>
      <c r="F20" s="233"/>
      <c r="G20" s="234">
        <v>5</v>
      </c>
      <c r="H20" s="231">
        <f>G20*30</f>
        <v>150</v>
      </c>
      <c r="I20" s="232">
        <f>J20+L20</f>
        <v>54</v>
      </c>
      <c r="J20" s="232">
        <v>36</v>
      </c>
      <c r="K20" s="232"/>
      <c r="L20" s="232">
        <v>18</v>
      </c>
      <c r="M20" s="235">
        <f>H20-I20</f>
        <v>96</v>
      </c>
      <c r="N20" s="209"/>
      <c r="O20" s="207"/>
      <c r="P20" s="236"/>
      <c r="Q20" s="237"/>
      <c r="R20" s="238"/>
      <c r="S20" s="239">
        <v>3</v>
      </c>
      <c r="T20" s="238"/>
      <c r="U20" s="240"/>
      <c r="V20" s="241"/>
      <c r="W20" s="240"/>
      <c r="X20" s="241"/>
      <c r="Y20" s="240"/>
      <c r="Z20" s="47"/>
    </row>
    <row r="21" spans="1:26" s="31" customFormat="1" ht="18.75">
      <c r="A21" s="242" t="s">
        <v>97</v>
      </c>
      <c r="B21" s="285" t="s">
        <v>104</v>
      </c>
      <c r="C21" s="243"/>
      <c r="D21" s="244" t="s">
        <v>105</v>
      </c>
      <c r="E21" s="245"/>
      <c r="F21" s="246"/>
      <c r="G21" s="247">
        <v>5</v>
      </c>
      <c r="H21" s="248">
        <f>G21*30</f>
        <v>150</v>
      </c>
      <c r="I21" s="249">
        <f>J21+K21+L21</f>
        <v>72</v>
      </c>
      <c r="J21" s="249">
        <v>36</v>
      </c>
      <c r="K21" s="249"/>
      <c r="L21" s="249">
        <v>36</v>
      </c>
      <c r="M21" s="250">
        <f>H21-I21</f>
        <v>78</v>
      </c>
      <c r="N21" s="209"/>
      <c r="O21" s="207"/>
      <c r="P21" s="236"/>
      <c r="Q21" s="237"/>
      <c r="R21" s="251"/>
      <c r="S21" s="208">
        <v>4</v>
      </c>
      <c r="T21" s="251"/>
      <c r="U21" s="210"/>
      <c r="V21" s="252"/>
      <c r="W21" s="210"/>
      <c r="X21" s="252"/>
      <c r="Y21" s="210"/>
      <c r="Z21" s="47"/>
    </row>
    <row r="22" spans="1:26" s="31" customFormat="1" ht="18.75" hidden="1">
      <c r="A22" s="242"/>
      <c r="B22" s="253"/>
      <c r="C22" s="243"/>
      <c r="D22" s="254"/>
      <c r="E22" s="249"/>
      <c r="F22" s="255"/>
      <c r="G22" s="256"/>
      <c r="H22" s="254"/>
      <c r="I22" s="249"/>
      <c r="J22" s="249"/>
      <c r="K22" s="249"/>
      <c r="L22" s="249"/>
      <c r="M22" s="250"/>
      <c r="N22" s="209"/>
      <c r="O22" s="207"/>
      <c r="P22" s="236"/>
      <c r="Q22" s="237"/>
      <c r="R22" s="251"/>
      <c r="S22" s="208"/>
      <c r="T22" s="251"/>
      <c r="U22" s="210"/>
      <c r="V22" s="252"/>
      <c r="W22" s="210"/>
      <c r="X22" s="252"/>
      <c r="Y22" s="210"/>
      <c r="Z22" s="47"/>
    </row>
    <row r="23" spans="1:26" s="31" customFormat="1" ht="19.5" thickBot="1">
      <c r="A23" s="257" t="s">
        <v>106</v>
      </c>
      <c r="B23" s="258" t="s">
        <v>48</v>
      </c>
      <c r="C23" s="213"/>
      <c r="D23" s="259" t="s">
        <v>49</v>
      </c>
      <c r="E23" s="260"/>
      <c r="F23" s="261"/>
      <c r="G23" s="262">
        <v>4</v>
      </c>
      <c r="H23" s="263">
        <f>G23*30</f>
        <v>120</v>
      </c>
      <c r="I23" s="264"/>
      <c r="J23" s="265"/>
      <c r="K23" s="265"/>
      <c r="L23" s="265"/>
      <c r="M23" s="266">
        <f>H23-I23</f>
        <v>120</v>
      </c>
      <c r="N23" s="267"/>
      <c r="O23" s="201"/>
      <c r="P23" s="201"/>
      <c r="Q23" s="268"/>
      <c r="R23" s="269"/>
      <c r="S23" s="270"/>
      <c r="T23" s="269"/>
      <c r="U23" s="216"/>
      <c r="V23" s="271"/>
      <c r="W23" s="216"/>
      <c r="X23" s="271"/>
      <c r="Y23" s="216"/>
      <c r="Z23" s="47"/>
    </row>
    <row r="24" spans="1:26" s="31" customFormat="1" ht="20.25" customHeight="1" thickBot="1">
      <c r="A24" s="566" t="s">
        <v>80</v>
      </c>
      <c r="B24" s="567"/>
      <c r="C24" s="567"/>
      <c r="D24" s="567"/>
      <c r="E24" s="567"/>
      <c r="F24" s="567"/>
      <c r="G24" s="272">
        <f aca="true" t="shared" si="1" ref="G24:M24">G20++G21+G22+G23</f>
        <v>14</v>
      </c>
      <c r="H24" s="272">
        <f t="shared" si="1"/>
        <v>420</v>
      </c>
      <c r="I24" s="272">
        <f t="shared" si="1"/>
        <v>126</v>
      </c>
      <c r="J24" s="272">
        <f t="shared" si="1"/>
        <v>72</v>
      </c>
      <c r="K24" s="272">
        <f t="shared" si="1"/>
        <v>0</v>
      </c>
      <c r="L24" s="272">
        <f t="shared" si="1"/>
        <v>54</v>
      </c>
      <c r="M24" s="272">
        <f t="shared" si="1"/>
        <v>294</v>
      </c>
      <c r="N24" s="273"/>
      <c r="O24" s="273"/>
      <c r="P24" s="273"/>
      <c r="Q24" s="273"/>
      <c r="R24" s="273"/>
      <c r="S24" s="274">
        <f>SUM(S20:S23)</f>
        <v>7</v>
      </c>
      <c r="T24" s="273">
        <f>SUM(T20:T23)</f>
        <v>0</v>
      </c>
      <c r="U24" s="275"/>
      <c r="V24" s="275"/>
      <c r="W24" s="275"/>
      <c r="X24" s="275"/>
      <c r="Y24" s="275"/>
      <c r="Z24" s="47"/>
    </row>
    <row r="25" spans="1:26" s="31" customFormat="1" ht="19.5" thickBot="1">
      <c r="A25" s="58"/>
      <c r="B25" s="585" t="s">
        <v>81</v>
      </c>
      <c r="C25" s="586"/>
      <c r="D25" s="586"/>
      <c r="E25" s="586"/>
      <c r="F25" s="586"/>
      <c r="G25" s="159">
        <f>G18+G24</f>
        <v>30</v>
      </c>
      <c r="H25" s="59">
        <f>H18+H24</f>
        <v>900</v>
      </c>
      <c r="I25" s="52">
        <f aca="true" t="shared" si="2" ref="I25:U25">I24+I18</f>
        <v>312</v>
      </c>
      <c r="J25" s="52">
        <f t="shared" si="2"/>
        <v>132</v>
      </c>
      <c r="K25" s="52">
        <f t="shared" si="2"/>
        <v>0</v>
      </c>
      <c r="L25" s="52">
        <f t="shared" si="2"/>
        <v>180</v>
      </c>
      <c r="M25" s="52">
        <f t="shared" si="2"/>
        <v>588</v>
      </c>
      <c r="N25" s="52">
        <f t="shared" si="2"/>
        <v>0</v>
      </c>
      <c r="O25" s="52">
        <f t="shared" si="2"/>
        <v>0</v>
      </c>
      <c r="P25" s="52">
        <f t="shared" si="2"/>
        <v>0</v>
      </c>
      <c r="Q25" s="52">
        <f t="shared" si="2"/>
        <v>0</v>
      </c>
      <c r="R25" s="52">
        <f t="shared" si="2"/>
        <v>6</v>
      </c>
      <c r="S25" s="52">
        <f t="shared" si="2"/>
        <v>9</v>
      </c>
      <c r="T25" s="52">
        <f t="shared" si="2"/>
        <v>4</v>
      </c>
      <c r="U25" s="52">
        <f t="shared" si="2"/>
        <v>0</v>
      </c>
      <c r="V25" s="57"/>
      <c r="W25" s="57"/>
      <c r="X25" s="57"/>
      <c r="Y25" s="57"/>
      <c r="Z25" s="47"/>
    </row>
    <row r="26" spans="1:26" s="25" customFormat="1" ht="19.5" customHeight="1" thickBot="1">
      <c r="A26" s="538" t="s">
        <v>121</v>
      </c>
      <c r="B26" s="571"/>
      <c r="C26" s="571"/>
      <c r="D26" s="571"/>
      <c r="E26" s="571"/>
      <c r="F26" s="571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3"/>
      <c r="S26" s="573"/>
      <c r="T26" s="573"/>
      <c r="U26" s="573"/>
      <c r="V26" s="573"/>
      <c r="W26" s="573"/>
      <c r="X26" s="573"/>
      <c r="Y26" s="574"/>
      <c r="Z26" s="46"/>
    </row>
    <row r="27" spans="1:26" s="25" customFormat="1" ht="19.5" customHeight="1" thickBot="1">
      <c r="A27" s="558" t="s">
        <v>82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46"/>
    </row>
    <row r="28" spans="1:26" s="25" customFormat="1" ht="19.5" customHeight="1" thickBot="1">
      <c r="A28" s="578" t="s">
        <v>137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79"/>
      <c r="Z28" s="46"/>
    </row>
    <row r="29" spans="1:26" s="25" customFormat="1" ht="37.5">
      <c r="A29" s="127" t="s">
        <v>63</v>
      </c>
      <c r="B29" s="286" t="s">
        <v>111</v>
      </c>
      <c r="C29" s="312">
        <v>3</v>
      </c>
      <c r="D29" s="313"/>
      <c r="E29" s="294"/>
      <c r="F29" s="295"/>
      <c r="G29" s="296">
        <v>5</v>
      </c>
      <c r="H29" s="297">
        <v>150</v>
      </c>
      <c r="I29" s="298">
        <f>J29+K29+L29</f>
        <v>30</v>
      </c>
      <c r="J29" s="294">
        <v>15</v>
      </c>
      <c r="K29" s="294"/>
      <c r="L29" s="294">
        <v>15</v>
      </c>
      <c r="M29" s="299">
        <f>H29-I29</f>
        <v>120</v>
      </c>
      <c r="N29" s="140"/>
      <c r="O29" s="135"/>
      <c r="P29" s="135"/>
      <c r="Q29" s="137"/>
      <c r="R29" s="131"/>
      <c r="S29" s="137"/>
      <c r="T29" s="131">
        <v>2</v>
      </c>
      <c r="U29" s="132"/>
      <c r="V29" s="131"/>
      <c r="W29" s="132"/>
      <c r="X29" s="140"/>
      <c r="Y29" s="132"/>
      <c r="Z29" s="46"/>
    </row>
    <row r="30" spans="1:26" s="25" customFormat="1" ht="56.25">
      <c r="A30" s="128" t="s">
        <v>109</v>
      </c>
      <c r="B30" s="287" t="s">
        <v>112</v>
      </c>
      <c r="C30" s="314">
        <v>3</v>
      </c>
      <c r="D30" s="133"/>
      <c r="E30" s="44"/>
      <c r="F30" s="45"/>
      <c r="G30" s="301">
        <v>5</v>
      </c>
      <c r="H30" s="302">
        <v>150</v>
      </c>
      <c r="I30" s="303">
        <f>J30+K30+L30</f>
        <v>30</v>
      </c>
      <c r="J30" s="304">
        <v>15</v>
      </c>
      <c r="K30" s="304"/>
      <c r="L30" s="304">
        <v>15</v>
      </c>
      <c r="M30" s="305">
        <f>H30-I30</f>
        <v>120</v>
      </c>
      <c r="N30" s="48"/>
      <c r="O30" s="44"/>
      <c r="P30" s="44"/>
      <c r="Q30" s="130"/>
      <c r="R30" s="133"/>
      <c r="S30" s="130"/>
      <c r="T30" s="133">
        <v>2</v>
      </c>
      <c r="U30" s="45"/>
      <c r="V30" s="133"/>
      <c r="W30" s="45"/>
      <c r="X30" s="48"/>
      <c r="Y30" s="45"/>
      <c r="Z30" s="46"/>
    </row>
    <row r="31" spans="1:26" s="25" customFormat="1" ht="38.25" thickBot="1">
      <c r="A31" s="129" t="s">
        <v>110</v>
      </c>
      <c r="B31" s="288" t="s">
        <v>113</v>
      </c>
      <c r="C31" s="315">
        <v>3</v>
      </c>
      <c r="D31" s="143"/>
      <c r="E31" s="136"/>
      <c r="F31" s="144"/>
      <c r="G31" s="307">
        <v>5</v>
      </c>
      <c r="H31" s="308">
        <v>150</v>
      </c>
      <c r="I31" s="309">
        <f>J31+K31+L31</f>
        <v>30</v>
      </c>
      <c r="J31" s="310">
        <v>15</v>
      </c>
      <c r="K31" s="310"/>
      <c r="L31" s="310">
        <v>15</v>
      </c>
      <c r="M31" s="311">
        <f>H31-I31</f>
        <v>120</v>
      </c>
      <c r="N31" s="141"/>
      <c r="O31" s="136"/>
      <c r="P31" s="136"/>
      <c r="Q31" s="138"/>
      <c r="R31" s="149"/>
      <c r="S31" s="151"/>
      <c r="T31" s="134">
        <v>2</v>
      </c>
      <c r="U31" s="51"/>
      <c r="V31" s="54"/>
      <c r="W31" s="55"/>
      <c r="X31" s="62"/>
      <c r="Y31" s="55"/>
      <c r="Z31" s="46"/>
    </row>
    <row r="32" spans="1:26" s="25" customFormat="1" ht="20.25" customHeight="1" thickBot="1">
      <c r="A32" s="568" t="s">
        <v>92</v>
      </c>
      <c r="B32" s="569"/>
      <c r="C32" s="569"/>
      <c r="D32" s="569"/>
      <c r="E32" s="569"/>
      <c r="F32" s="570"/>
      <c r="G32" s="148">
        <f>G29</f>
        <v>5</v>
      </c>
      <c r="H32" s="145">
        <v>150</v>
      </c>
      <c r="I32" s="146">
        <f>J32+K32+L32</f>
        <v>30</v>
      </c>
      <c r="J32" s="126">
        <v>15</v>
      </c>
      <c r="K32" s="126"/>
      <c r="L32" s="126">
        <v>15</v>
      </c>
      <c r="M32" s="147">
        <f>H32-I32</f>
        <v>120</v>
      </c>
      <c r="N32" s="142"/>
      <c r="O32" s="122"/>
      <c r="P32" s="122"/>
      <c r="Q32" s="139"/>
      <c r="R32" s="53"/>
      <c r="S32" s="152"/>
      <c r="T32" s="53">
        <f>T29</f>
        <v>2</v>
      </c>
      <c r="U32" s="150"/>
      <c r="V32" s="154"/>
      <c r="W32" s="150"/>
      <c r="X32" s="153"/>
      <c r="Y32" s="150"/>
      <c r="Z32" s="46"/>
    </row>
    <row r="33" spans="1:26" s="25" customFormat="1" ht="23.25" customHeight="1" thickBot="1">
      <c r="A33" s="608" t="s">
        <v>83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</row>
    <row r="34" spans="1:26" s="25" customFormat="1" ht="23.25" customHeight="1" thickBot="1">
      <c r="A34" s="538" t="s">
        <v>136</v>
      </c>
      <c r="B34" s="564"/>
      <c r="C34" s="565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39"/>
      <c r="Z34" s="63"/>
    </row>
    <row r="35" spans="1:26" s="25" customFormat="1" ht="37.5">
      <c r="A35" s="127" t="s">
        <v>50</v>
      </c>
      <c r="B35" s="289" t="s">
        <v>117</v>
      </c>
      <c r="C35" s="292">
        <v>4</v>
      </c>
      <c r="D35" s="293"/>
      <c r="E35" s="294"/>
      <c r="F35" s="295"/>
      <c r="G35" s="296">
        <v>5</v>
      </c>
      <c r="H35" s="297">
        <v>150</v>
      </c>
      <c r="I35" s="298">
        <f>J35+K35+L35</f>
        <v>54</v>
      </c>
      <c r="J35" s="294">
        <v>36</v>
      </c>
      <c r="K35" s="294"/>
      <c r="L35" s="294">
        <v>18</v>
      </c>
      <c r="M35" s="299">
        <f>H35-I35</f>
        <v>96</v>
      </c>
      <c r="N35" s="140"/>
      <c r="O35" s="135"/>
      <c r="P35" s="135"/>
      <c r="Q35" s="137"/>
      <c r="R35" s="131"/>
      <c r="S35" s="137"/>
      <c r="T35" s="131"/>
      <c r="U35" s="132">
        <v>3</v>
      </c>
      <c r="V35" s="131"/>
      <c r="W35" s="132"/>
      <c r="X35" s="140"/>
      <c r="Y35" s="132"/>
      <c r="Z35" s="125"/>
    </row>
    <row r="36" spans="1:26" s="25" customFormat="1" ht="56.25">
      <c r="A36" s="128" t="s">
        <v>115</v>
      </c>
      <c r="B36" s="290" t="s">
        <v>118</v>
      </c>
      <c r="C36" s="300">
        <v>4</v>
      </c>
      <c r="D36" s="48"/>
      <c r="E36" s="44"/>
      <c r="F36" s="45"/>
      <c r="G36" s="301">
        <v>5</v>
      </c>
      <c r="H36" s="302">
        <v>150</v>
      </c>
      <c r="I36" s="303">
        <f>J36+K36+L36</f>
        <v>54</v>
      </c>
      <c r="J36" s="304">
        <v>36</v>
      </c>
      <c r="K36" s="304"/>
      <c r="L36" s="304">
        <v>18</v>
      </c>
      <c r="M36" s="305">
        <f>H36-I36</f>
        <v>96</v>
      </c>
      <c r="N36" s="48"/>
      <c r="O36" s="44"/>
      <c r="P36" s="44"/>
      <c r="Q36" s="130"/>
      <c r="R36" s="133"/>
      <c r="S36" s="130"/>
      <c r="T36" s="133"/>
      <c r="U36" s="45">
        <v>3</v>
      </c>
      <c r="V36" s="133"/>
      <c r="W36" s="45"/>
      <c r="X36" s="48"/>
      <c r="Y36" s="45"/>
      <c r="Z36" s="125"/>
    </row>
    <row r="37" spans="1:26" s="25" customFormat="1" ht="57" thickBot="1">
      <c r="A37" s="129" t="s">
        <v>116</v>
      </c>
      <c r="B37" s="291" t="s">
        <v>119</v>
      </c>
      <c r="C37" s="306">
        <v>4</v>
      </c>
      <c r="D37" s="141"/>
      <c r="E37" s="136"/>
      <c r="F37" s="144"/>
      <c r="G37" s="307">
        <v>5</v>
      </c>
      <c r="H37" s="308">
        <v>150</v>
      </c>
      <c r="I37" s="309">
        <f>J37+K37+L37</f>
        <v>54</v>
      </c>
      <c r="J37" s="310">
        <v>36</v>
      </c>
      <c r="K37" s="310"/>
      <c r="L37" s="310">
        <v>18</v>
      </c>
      <c r="M37" s="311">
        <f>H37-I37</f>
        <v>96</v>
      </c>
      <c r="N37" s="141"/>
      <c r="O37" s="136"/>
      <c r="P37" s="136"/>
      <c r="Q37" s="138"/>
      <c r="R37" s="149"/>
      <c r="S37" s="151"/>
      <c r="T37" s="134"/>
      <c r="U37" s="155">
        <v>3</v>
      </c>
      <c r="V37" s="54"/>
      <c r="W37" s="55"/>
      <c r="X37" s="62"/>
      <c r="Y37" s="55"/>
      <c r="Z37" s="46"/>
    </row>
    <row r="38" spans="1:26" s="25" customFormat="1" ht="19.5" thickBot="1">
      <c r="A38" s="613" t="s">
        <v>114</v>
      </c>
      <c r="B38" s="614"/>
      <c r="C38" s="615"/>
      <c r="D38" s="614"/>
      <c r="E38" s="614"/>
      <c r="F38" s="616"/>
      <c r="G38" s="148">
        <f>G35</f>
        <v>5</v>
      </c>
      <c r="H38" s="145">
        <v>150</v>
      </c>
      <c r="I38" s="146">
        <f>J38+K38+L38</f>
        <v>54</v>
      </c>
      <c r="J38" s="126">
        <v>36</v>
      </c>
      <c r="K38" s="126"/>
      <c r="L38" s="126">
        <v>18</v>
      </c>
      <c r="M38" s="147">
        <f>H38-I38</f>
        <v>96</v>
      </c>
      <c r="N38" s="142"/>
      <c r="O38" s="122"/>
      <c r="P38" s="122"/>
      <c r="Q38" s="139"/>
      <c r="R38" s="53"/>
      <c r="S38" s="152"/>
      <c r="T38" s="53"/>
      <c r="U38" s="156">
        <f>U35</f>
        <v>3</v>
      </c>
      <c r="V38" s="154"/>
      <c r="W38" s="150"/>
      <c r="X38" s="153"/>
      <c r="Y38" s="150"/>
      <c r="Z38" s="46"/>
    </row>
    <row r="39" spans="1:26" s="25" customFormat="1" ht="25.5" customHeight="1" thickBot="1">
      <c r="A39" s="598" t="s">
        <v>84</v>
      </c>
      <c r="B39" s="599"/>
      <c r="C39" s="599"/>
      <c r="D39" s="599"/>
      <c r="E39" s="599"/>
      <c r="F39" s="600"/>
      <c r="G39" s="56">
        <f>G32+G38</f>
        <v>10</v>
      </c>
      <c r="H39" s="124">
        <f aca="true" t="shared" si="3" ref="H39:M39">H32+H38</f>
        <v>300</v>
      </c>
      <c r="I39" s="124">
        <f t="shared" si="3"/>
        <v>84</v>
      </c>
      <c r="J39" s="124">
        <f t="shared" si="3"/>
        <v>51</v>
      </c>
      <c r="K39" s="124">
        <f t="shared" si="3"/>
        <v>0</v>
      </c>
      <c r="L39" s="124">
        <f t="shared" si="3"/>
        <v>33</v>
      </c>
      <c r="M39" s="124">
        <f t="shared" si="3"/>
        <v>216</v>
      </c>
      <c r="N39" s="124">
        <f aca="true" t="shared" si="4" ref="N39:Y39">N32+N38</f>
        <v>0</v>
      </c>
      <c r="O39" s="124">
        <f t="shared" si="4"/>
        <v>0</v>
      </c>
      <c r="P39" s="124">
        <f t="shared" si="4"/>
        <v>0</v>
      </c>
      <c r="Q39" s="124">
        <f t="shared" si="4"/>
        <v>0</v>
      </c>
      <c r="R39" s="124">
        <f t="shared" si="4"/>
        <v>0</v>
      </c>
      <c r="S39" s="124">
        <f t="shared" si="4"/>
        <v>0</v>
      </c>
      <c r="T39" s="124">
        <f t="shared" si="4"/>
        <v>2</v>
      </c>
      <c r="U39" s="124">
        <f t="shared" si="4"/>
        <v>3</v>
      </c>
      <c r="V39" s="124">
        <f t="shared" si="4"/>
        <v>0</v>
      </c>
      <c r="W39" s="124">
        <f t="shared" si="4"/>
        <v>0</v>
      </c>
      <c r="X39" s="124">
        <f t="shared" si="4"/>
        <v>0</v>
      </c>
      <c r="Y39" s="124">
        <f t="shared" si="4"/>
        <v>0</v>
      </c>
      <c r="Z39" s="46"/>
    </row>
    <row r="40" spans="1:26" s="25" customFormat="1" ht="21.75" customHeight="1" thickBot="1">
      <c r="A40" s="562" t="s">
        <v>89</v>
      </c>
      <c r="B40" s="562"/>
      <c r="C40" s="562"/>
      <c r="D40" s="562"/>
      <c r="E40" s="562"/>
      <c r="F40" s="562"/>
      <c r="G40" s="56">
        <f aca="true" t="shared" si="5" ref="G40:M40">G25+G39</f>
        <v>40</v>
      </c>
      <c r="H40" s="157">
        <f t="shared" si="5"/>
        <v>1200</v>
      </c>
      <c r="I40" s="124">
        <f t="shared" si="5"/>
        <v>396</v>
      </c>
      <c r="J40" s="124">
        <f t="shared" si="5"/>
        <v>183</v>
      </c>
      <c r="K40" s="124">
        <f t="shared" si="5"/>
        <v>0</v>
      </c>
      <c r="L40" s="124">
        <f t="shared" si="5"/>
        <v>213</v>
      </c>
      <c r="M40" s="124">
        <f t="shared" si="5"/>
        <v>804</v>
      </c>
      <c r="N40" s="124">
        <f aca="true" t="shared" si="6" ref="N40:Y40">N25+N39</f>
        <v>0</v>
      </c>
      <c r="O40" s="124">
        <f t="shared" si="6"/>
        <v>0</v>
      </c>
      <c r="P40" s="124">
        <f t="shared" si="6"/>
        <v>0</v>
      </c>
      <c r="Q40" s="124">
        <f t="shared" si="6"/>
        <v>0</v>
      </c>
      <c r="R40" s="124">
        <f t="shared" si="6"/>
        <v>6</v>
      </c>
      <c r="S40" s="124">
        <f t="shared" si="6"/>
        <v>9</v>
      </c>
      <c r="T40" s="124">
        <f t="shared" si="6"/>
        <v>6</v>
      </c>
      <c r="U40" s="124">
        <f t="shared" si="6"/>
        <v>3</v>
      </c>
      <c r="V40" s="124">
        <f t="shared" si="6"/>
        <v>0</v>
      </c>
      <c r="W40" s="124">
        <f t="shared" si="6"/>
        <v>0</v>
      </c>
      <c r="X40" s="124">
        <f t="shared" si="6"/>
        <v>0</v>
      </c>
      <c r="Y40" s="124">
        <f t="shared" si="6"/>
        <v>0</v>
      </c>
      <c r="Z40" s="46"/>
    </row>
    <row r="41" spans="1:26" s="25" customFormat="1" ht="19.5" customHeight="1" thickBot="1">
      <c r="A41" s="610" t="s">
        <v>24</v>
      </c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2"/>
      <c r="N41" s="60"/>
      <c r="O41" s="60"/>
      <c r="P41" s="60"/>
      <c r="Q41" s="64"/>
      <c r="R41" s="56">
        <f>R40</f>
        <v>6</v>
      </c>
      <c r="S41" s="124">
        <f aca="true" t="shared" si="7" ref="S41:Y41">S40</f>
        <v>9</v>
      </c>
      <c r="T41" s="124">
        <f t="shared" si="7"/>
        <v>6</v>
      </c>
      <c r="U41" s="124">
        <f t="shared" si="7"/>
        <v>3</v>
      </c>
      <c r="V41" s="124">
        <f t="shared" si="7"/>
        <v>0</v>
      </c>
      <c r="W41" s="124">
        <f t="shared" si="7"/>
        <v>0</v>
      </c>
      <c r="X41" s="124">
        <f t="shared" si="7"/>
        <v>0</v>
      </c>
      <c r="Y41" s="124">
        <f t="shared" si="7"/>
        <v>0</v>
      </c>
      <c r="Z41" s="46"/>
    </row>
    <row r="42" spans="1:26" s="25" customFormat="1" ht="20.25" customHeight="1" thickBot="1">
      <c r="A42" s="65"/>
      <c r="B42" s="540" t="s">
        <v>85</v>
      </c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61"/>
      <c r="O42" s="61"/>
      <c r="P42" s="61"/>
      <c r="Q42" s="61"/>
      <c r="R42" s="56">
        <v>1</v>
      </c>
      <c r="S42" s="56">
        <v>2</v>
      </c>
      <c r="T42" s="56">
        <v>3</v>
      </c>
      <c r="U42" s="158">
        <v>1</v>
      </c>
      <c r="V42" s="57"/>
      <c r="W42" s="57"/>
      <c r="X42" s="57"/>
      <c r="Y42" s="57"/>
      <c r="Z42" s="46"/>
    </row>
    <row r="43" spans="1:26" s="25" customFormat="1" ht="19.5" customHeight="1" thickBot="1">
      <c r="A43" s="65"/>
      <c r="B43" s="540" t="s">
        <v>86</v>
      </c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61"/>
      <c r="O43" s="61"/>
      <c r="P43" s="61"/>
      <c r="Q43" s="61"/>
      <c r="R43" s="56">
        <v>1</v>
      </c>
      <c r="S43" s="56">
        <v>1</v>
      </c>
      <c r="T43" s="56"/>
      <c r="U43" s="57"/>
      <c r="V43" s="57"/>
      <c r="W43" s="57"/>
      <c r="X43" s="57"/>
      <c r="Y43" s="57"/>
      <c r="Z43" s="46"/>
    </row>
    <row r="44" spans="1:26" s="25" customFormat="1" ht="18" customHeight="1" thickBot="1">
      <c r="A44" s="65"/>
      <c r="B44" s="540" t="s">
        <v>87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61"/>
      <c r="O44" s="61"/>
      <c r="P44" s="61"/>
      <c r="Q44" s="61"/>
      <c r="R44" s="549">
        <f>G12+G15+G20+G21</f>
        <v>20</v>
      </c>
      <c r="S44" s="539"/>
      <c r="T44" s="549">
        <f>G16+G22+G29+G35</f>
        <v>16</v>
      </c>
      <c r="U44" s="539"/>
      <c r="V44" s="550">
        <f>G23</f>
        <v>4</v>
      </c>
      <c r="W44" s="539"/>
      <c r="X44" s="538"/>
      <c r="Y44" s="539"/>
      <c r="Z44" s="46"/>
    </row>
    <row r="45" spans="1:26" s="25" customFormat="1" ht="20.25" customHeight="1" thickBot="1">
      <c r="A45" s="65"/>
      <c r="B45" s="540" t="s">
        <v>88</v>
      </c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61"/>
      <c r="O45" s="61"/>
      <c r="P45" s="61"/>
      <c r="Q45" s="61"/>
      <c r="R45" s="543" t="s">
        <v>107</v>
      </c>
      <c r="S45" s="544"/>
      <c r="T45" s="545">
        <f>G25*100/G40</f>
        <v>75</v>
      </c>
      <c r="U45" s="546"/>
      <c r="V45" s="545" t="s">
        <v>108</v>
      </c>
      <c r="W45" s="546"/>
      <c r="X45" s="547">
        <f>G39*100/G40</f>
        <v>25</v>
      </c>
      <c r="Y45" s="548"/>
      <c r="Z45" s="46"/>
    </row>
    <row r="46" spans="1:26" s="25" customFormat="1" ht="29.25" customHeight="1" thickBot="1">
      <c r="A46" s="541" t="s">
        <v>90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67"/>
    </row>
    <row r="47" spans="1:26" s="25" customFormat="1" ht="31.5">
      <c r="A47" s="70">
        <v>1</v>
      </c>
      <c r="B47" s="160" t="s">
        <v>64</v>
      </c>
      <c r="C47" s="71"/>
      <c r="D47" s="72"/>
      <c r="E47" s="72"/>
      <c r="F47" s="73"/>
      <c r="G47" s="74">
        <f>G48+G49</f>
        <v>12</v>
      </c>
      <c r="H47" s="75">
        <f>H48+H49</f>
        <v>360</v>
      </c>
      <c r="I47" s="76">
        <f>I48+I49</f>
        <v>198</v>
      </c>
      <c r="J47" s="77"/>
      <c r="K47" s="77"/>
      <c r="L47" s="77">
        <f>L48+L49</f>
        <v>198</v>
      </c>
      <c r="M47" s="78">
        <f>M48+M49</f>
        <v>162</v>
      </c>
      <c r="N47" s="79"/>
      <c r="O47" s="80"/>
      <c r="P47" s="81"/>
      <c r="Q47" s="82"/>
      <c r="R47" s="83"/>
      <c r="S47" s="84"/>
      <c r="T47" s="85"/>
      <c r="U47" s="86"/>
      <c r="V47" s="50"/>
      <c r="W47" s="49"/>
      <c r="X47" s="50"/>
      <c r="Y47" s="49"/>
      <c r="Z47" s="67"/>
    </row>
    <row r="48" spans="1:26" s="25" customFormat="1" ht="31.5">
      <c r="A48" s="87" t="s">
        <v>46</v>
      </c>
      <c r="B48" s="161" t="s">
        <v>64</v>
      </c>
      <c r="C48" s="88">
        <v>2</v>
      </c>
      <c r="D48" s="89">
        <v>1</v>
      </c>
      <c r="E48" s="89"/>
      <c r="F48" s="90"/>
      <c r="G48" s="91">
        <v>6</v>
      </c>
      <c r="H48" s="92">
        <f>G48*30</f>
        <v>180</v>
      </c>
      <c r="I48" s="93">
        <f>J48+K48+L48</f>
        <v>99</v>
      </c>
      <c r="J48" s="89"/>
      <c r="K48" s="89"/>
      <c r="L48" s="89">
        <v>99</v>
      </c>
      <c r="M48" s="94">
        <f>H48-I48</f>
        <v>81</v>
      </c>
      <c r="N48" s="95">
        <v>3</v>
      </c>
      <c r="O48" s="96">
        <v>3</v>
      </c>
      <c r="P48" s="97"/>
      <c r="Q48" s="98"/>
      <c r="R48" s="99">
        <v>3</v>
      </c>
      <c r="S48" s="100">
        <v>3</v>
      </c>
      <c r="T48" s="101"/>
      <c r="U48" s="102"/>
      <c r="V48" s="68"/>
      <c r="W48" s="69"/>
      <c r="X48" s="68"/>
      <c r="Y48" s="69"/>
      <c r="Z48" s="66"/>
    </row>
    <row r="49" spans="1:26" s="25" customFormat="1" ht="32.25" thickBot="1">
      <c r="A49" s="103" t="s">
        <v>47</v>
      </c>
      <c r="B49" s="282" t="s">
        <v>64</v>
      </c>
      <c r="C49" s="283">
        <v>4</v>
      </c>
      <c r="D49" s="104">
        <v>3</v>
      </c>
      <c r="E49" s="104"/>
      <c r="F49" s="105"/>
      <c r="G49" s="106">
        <v>6</v>
      </c>
      <c r="H49" s="107">
        <f>G49*30</f>
        <v>180</v>
      </c>
      <c r="I49" s="108">
        <f>J49+K49+L49</f>
        <v>99</v>
      </c>
      <c r="J49" s="104"/>
      <c r="K49" s="104"/>
      <c r="L49" s="104">
        <v>99</v>
      </c>
      <c r="M49" s="109">
        <f>H49-I49</f>
        <v>81</v>
      </c>
      <c r="N49" s="110"/>
      <c r="O49" s="111"/>
      <c r="P49" s="112">
        <v>3</v>
      </c>
      <c r="Q49" s="113">
        <v>3</v>
      </c>
      <c r="R49" s="114"/>
      <c r="S49" s="115"/>
      <c r="T49" s="116">
        <v>3</v>
      </c>
      <c r="U49" s="117">
        <v>3</v>
      </c>
      <c r="V49" s="118"/>
      <c r="W49" s="119"/>
      <c r="X49" s="118"/>
      <c r="Y49" s="119"/>
      <c r="Z49" s="66"/>
    </row>
    <row r="50" spans="1:26" ht="15.75" customHeight="1">
      <c r="A50" s="276"/>
      <c r="B50" s="619" t="s">
        <v>130</v>
      </c>
      <c r="C50" s="619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66"/>
    </row>
    <row r="51" spans="1:26" ht="15.75" customHeight="1">
      <c r="A51" s="276"/>
      <c r="B51" s="620"/>
      <c r="C51" s="620"/>
      <c r="D51" s="621"/>
      <c r="E51" s="622"/>
      <c r="F51" s="622"/>
      <c r="G51" s="622"/>
      <c r="H51" s="622"/>
      <c r="I51" s="622"/>
      <c r="J51" s="277"/>
      <c r="K51" s="623" t="s">
        <v>154</v>
      </c>
      <c r="L51" s="624"/>
      <c r="M51" s="624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66"/>
    </row>
    <row r="52" spans="1:26" s="4" customFormat="1" ht="33.75" customHeight="1">
      <c r="A52" s="276"/>
      <c r="B52" s="620"/>
      <c r="C52" s="620"/>
      <c r="D52" s="279"/>
      <c r="E52" s="279"/>
      <c r="F52" s="279"/>
      <c r="G52" s="279"/>
      <c r="H52" s="279"/>
      <c r="I52" s="278"/>
      <c r="J52" s="280"/>
      <c r="K52" s="280"/>
      <c r="L52" s="280"/>
      <c r="M52" s="280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66"/>
    </row>
    <row r="53" spans="1:26" s="4" customFormat="1" ht="18" customHeight="1">
      <c r="A53" s="276"/>
      <c r="B53" s="606" t="s">
        <v>131</v>
      </c>
      <c r="C53" s="607"/>
      <c r="D53" s="604"/>
      <c r="E53" s="605"/>
      <c r="F53" s="605"/>
      <c r="G53" s="605"/>
      <c r="H53" s="605"/>
      <c r="I53" s="605"/>
      <c r="J53" s="281"/>
      <c r="K53" s="606" t="s">
        <v>155</v>
      </c>
      <c r="L53" s="607"/>
      <c r="M53" s="607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66"/>
    </row>
    <row r="54" spans="1:26" s="4" customFormat="1" ht="18" customHeight="1">
      <c r="A54" s="276"/>
      <c r="B54" s="278"/>
      <c r="C54" s="279"/>
      <c r="D54" s="279"/>
      <c r="E54" s="279"/>
      <c r="F54" s="279"/>
      <c r="G54" s="279"/>
      <c r="H54" s="279"/>
      <c r="I54" s="278"/>
      <c r="J54" s="280"/>
      <c r="K54" s="280"/>
      <c r="L54" s="280"/>
      <c r="M54" s="280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66"/>
    </row>
    <row r="55" spans="1:26" s="4" customFormat="1" ht="18" customHeight="1">
      <c r="A55" s="276"/>
      <c r="B55" s="606" t="s">
        <v>132</v>
      </c>
      <c r="C55" s="607"/>
      <c r="D55" s="604"/>
      <c r="E55" s="605"/>
      <c r="F55" s="605"/>
      <c r="G55" s="605"/>
      <c r="H55" s="605"/>
      <c r="I55" s="605"/>
      <c r="J55" s="281"/>
      <c r="K55" s="606" t="s">
        <v>154</v>
      </c>
      <c r="L55" s="607"/>
      <c r="M55" s="607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66"/>
    </row>
    <row r="56" spans="1:26" s="4" customFormat="1" ht="18" customHeight="1">
      <c r="A56" s="276"/>
      <c r="B56" s="317"/>
      <c r="C56" s="316"/>
      <c r="D56" s="318"/>
      <c r="E56" s="319"/>
      <c r="F56" s="319"/>
      <c r="G56" s="319"/>
      <c r="H56" s="319"/>
      <c r="I56" s="319"/>
      <c r="J56" s="281"/>
      <c r="K56" s="317"/>
      <c r="L56" s="316"/>
      <c r="M56" s="31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66"/>
    </row>
    <row r="57" spans="1:26" s="4" customFormat="1" ht="18" customHeight="1">
      <c r="A57" s="276"/>
      <c r="B57" s="606" t="s">
        <v>134</v>
      </c>
      <c r="C57" s="607"/>
      <c r="D57" s="604"/>
      <c r="E57" s="605"/>
      <c r="F57" s="605"/>
      <c r="G57" s="605"/>
      <c r="H57" s="605"/>
      <c r="I57" s="605"/>
      <c r="J57" s="281"/>
      <c r="K57" s="606" t="s">
        <v>153</v>
      </c>
      <c r="L57" s="607"/>
      <c r="M57" s="607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66"/>
    </row>
    <row r="58" spans="1:26" s="4" customFormat="1" ht="18" customHeight="1">
      <c r="A58" s="276"/>
      <c r="B58" s="317"/>
      <c r="C58" s="316"/>
      <c r="D58" s="318"/>
      <c r="E58" s="319"/>
      <c r="F58" s="319"/>
      <c r="G58" s="319"/>
      <c r="H58" s="319"/>
      <c r="I58" s="319"/>
      <c r="J58" s="281"/>
      <c r="K58" s="317"/>
      <c r="L58" s="316"/>
      <c r="M58" s="31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66"/>
    </row>
    <row r="59" spans="1:26" s="4" customFormat="1" ht="18" customHeight="1">
      <c r="A59" s="276"/>
      <c r="B59" s="606" t="s">
        <v>135</v>
      </c>
      <c r="C59" s="607"/>
      <c r="D59" s="604"/>
      <c r="E59" s="605"/>
      <c r="F59" s="605"/>
      <c r="G59" s="605"/>
      <c r="H59" s="605"/>
      <c r="I59" s="605"/>
      <c r="J59" s="281"/>
      <c r="K59" s="606" t="s">
        <v>152</v>
      </c>
      <c r="L59" s="607"/>
      <c r="M59" s="607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66"/>
    </row>
    <row r="60" spans="1:26" s="4" customFormat="1" ht="18.75" customHeight="1">
      <c r="A60" s="276"/>
      <c r="B60" s="320"/>
      <c r="C60" s="617"/>
      <c r="D60" s="607"/>
      <c r="E60" s="607"/>
      <c r="F60" s="607"/>
      <c r="G60" s="607"/>
      <c r="H60" s="281"/>
      <c r="I60" s="606"/>
      <c r="J60" s="607"/>
      <c r="K60" s="607"/>
      <c r="L60" s="281"/>
      <c r="M60" s="321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66"/>
    </row>
    <row r="61" spans="1:26" ht="18.75">
      <c r="A61" s="67"/>
      <c r="B61" s="606" t="s">
        <v>133</v>
      </c>
      <c r="C61" s="607"/>
      <c r="D61" s="604"/>
      <c r="E61" s="605"/>
      <c r="F61" s="605"/>
      <c r="G61" s="605"/>
      <c r="H61" s="605"/>
      <c r="I61" s="605"/>
      <c r="J61" s="281"/>
      <c r="K61" s="606" t="s">
        <v>151</v>
      </c>
      <c r="L61" s="607"/>
      <c r="M61" s="607"/>
      <c r="N61" s="121"/>
      <c r="O61" s="121"/>
      <c r="P61" s="121"/>
      <c r="Q61" s="120"/>
      <c r="R61" s="120"/>
      <c r="S61" s="120"/>
      <c r="T61" s="120"/>
      <c r="U61" s="66"/>
      <c r="V61" s="66"/>
      <c r="W61" s="66"/>
      <c r="X61" s="66"/>
      <c r="Y61" s="66"/>
      <c r="Z61" s="66"/>
    </row>
    <row r="62" spans="1:26" ht="18.75">
      <c r="A62" s="120"/>
      <c r="B62" s="320"/>
      <c r="C62" s="617"/>
      <c r="D62" s="607"/>
      <c r="E62" s="607"/>
      <c r="F62" s="607"/>
      <c r="G62" s="607"/>
      <c r="H62" s="281"/>
      <c r="I62" s="322"/>
      <c r="J62" s="323"/>
      <c r="K62" s="323"/>
      <c r="L62" s="323"/>
      <c r="M62" s="281"/>
      <c r="N62" s="120"/>
      <c r="O62" s="120"/>
      <c r="P62" s="120"/>
      <c r="Q62" s="120"/>
      <c r="R62" s="120"/>
      <c r="S62" s="120"/>
      <c r="T62" s="120"/>
      <c r="U62" s="66"/>
      <c r="V62" s="66"/>
      <c r="W62" s="66"/>
      <c r="X62" s="66"/>
      <c r="Y62" s="66"/>
      <c r="Z62" s="66"/>
    </row>
    <row r="63" spans="1:26" ht="18.75" customHeight="1">
      <c r="A63" s="120"/>
      <c r="B63" s="618" t="s">
        <v>91</v>
      </c>
      <c r="C63" s="618"/>
      <c r="D63" s="604"/>
      <c r="E63" s="605"/>
      <c r="F63" s="605"/>
      <c r="G63" s="605"/>
      <c r="H63" s="605"/>
      <c r="I63" s="605"/>
      <c r="J63" s="281"/>
      <c r="K63" s="606" t="s">
        <v>150</v>
      </c>
      <c r="L63" s="607"/>
      <c r="M63" s="607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2:13" ht="18.75">
      <c r="B64" s="618"/>
      <c r="C64" s="618"/>
      <c r="D64" s="324"/>
      <c r="E64" s="324"/>
      <c r="F64" s="324"/>
      <c r="G64" s="324"/>
      <c r="H64" s="324"/>
      <c r="I64" s="324"/>
      <c r="J64" s="281"/>
      <c r="K64" s="317"/>
      <c r="L64" s="317"/>
      <c r="M64" s="317"/>
    </row>
    <row r="65" spans="2:13" ht="18.75">
      <c r="B65" s="320"/>
      <c r="C65" s="320"/>
      <c r="D65" s="324"/>
      <c r="E65" s="324"/>
      <c r="F65" s="324"/>
      <c r="G65" s="324"/>
      <c r="H65" s="324"/>
      <c r="I65" s="324"/>
      <c r="J65" s="281"/>
      <c r="K65" s="317"/>
      <c r="L65" s="317"/>
      <c r="M65" s="317"/>
    </row>
    <row r="66" spans="2:18" ht="18.75">
      <c r="B66" s="618"/>
      <c r="C66" s="607"/>
      <c r="D66" s="625"/>
      <c r="E66" s="626"/>
      <c r="F66" s="626"/>
      <c r="G66" s="626"/>
      <c r="H66" s="626"/>
      <c r="I66" s="626"/>
      <c r="J66" s="281"/>
      <c r="K66" s="606"/>
      <c r="L66" s="607"/>
      <c r="M66" s="607"/>
      <c r="N66" s="25"/>
      <c r="O66" s="25"/>
      <c r="P66" s="25"/>
      <c r="Q66" s="25"/>
      <c r="R66" s="25"/>
    </row>
  </sheetData>
  <sheetProtection/>
  <mergeCells count="90">
    <mergeCell ref="B50:C52"/>
    <mergeCell ref="B57:C57"/>
    <mergeCell ref="D57:I57"/>
    <mergeCell ref="K57:M57"/>
    <mergeCell ref="B59:C59"/>
    <mergeCell ref="D59:I59"/>
    <mergeCell ref="K59:M59"/>
    <mergeCell ref="D51:I51"/>
    <mergeCell ref="K51:M51"/>
    <mergeCell ref="B53:C53"/>
    <mergeCell ref="D63:I63"/>
    <mergeCell ref="K63:M63"/>
    <mergeCell ref="B66:C66"/>
    <mergeCell ref="D66:I66"/>
    <mergeCell ref="K66:M66"/>
    <mergeCell ref="B63:C64"/>
    <mergeCell ref="C60:G60"/>
    <mergeCell ref="I60:K60"/>
    <mergeCell ref="B61:C61"/>
    <mergeCell ref="D61:I61"/>
    <mergeCell ref="K61:M61"/>
    <mergeCell ref="C62:G62"/>
    <mergeCell ref="D53:I53"/>
    <mergeCell ref="K53:M53"/>
    <mergeCell ref="B55:C55"/>
    <mergeCell ref="D55:I55"/>
    <mergeCell ref="K55:M55"/>
    <mergeCell ref="A33:Z33"/>
    <mergeCell ref="A41:M41"/>
    <mergeCell ref="A38:F38"/>
    <mergeCell ref="B42:M42"/>
    <mergeCell ref="B43:M43"/>
    <mergeCell ref="B2:B8"/>
    <mergeCell ref="H3:H8"/>
    <mergeCell ref="A39:F39"/>
    <mergeCell ref="N4:P5"/>
    <mergeCell ref="J4:L4"/>
    <mergeCell ref="J5:J8"/>
    <mergeCell ref="M3:M8"/>
    <mergeCell ref="N2:Q2"/>
    <mergeCell ref="A10:Y10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A28:Y28"/>
    <mergeCell ref="N3:P3"/>
    <mergeCell ref="I3:L3"/>
    <mergeCell ref="Q4:Q5"/>
    <mergeCell ref="R7:Y7"/>
    <mergeCell ref="B25:F25"/>
    <mergeCell ref="A11:Y11"/>
    <mergeCell ref="C5:C8"/>
    <mergeCell ref="T3:U3"/>
    <mergeCell ref="T5:U5"/>
    <mergeCell ref="A18:F18"/>
    <mergeCell ref="A40:F40"/>
    <mergeCell ref="V3:W3"/>
    <mergeCell ref="E5:F6"/>
    <mergeCell ref="L5:L8"/>
    <mergeCell ref="A34:Y34"/>
    <mergeCell ref="A24:F24"/>
    <mergeCell ref="A32:F32"/>
    <mergeCell ref="A26:Y26"/>
    <mergeCell ref="A19:Y19"/>
    <mergeCell ref="V44:W44"/>
    <mergeCell ref="R2:Y2"/>
    <mergeCell ref="V5:W5"/>
    <mergeCell ref="X5:Y5"/>
    <mergeCell ref="I4:I8"/>
    <mergeCell ref="H2:M2"/>
    <mergeCell ref="A27:Y27"/>
    <mergeCell ref="R3:S3"/>
    <mergeCell ref="D5:D8"/>
    <mergeCell ref="X3:Y3"/>
    <mergeCell ref="X44:Y44"/>
    <mergeCell ref="B44:M44"/>
    <mergeCell ref="B45:M45"/>
    <mergeCell ref="A46:Y46"/>
    <mergeCell ref="R45:S45"/>
    <mergeCell ref="T45:U45"/>
    <mergeCell ref="V45:W45"/>
    <mergeCell ref="X45:Y45"/>
    <mergeCell ref="R44:S44"/>
    <mergeCell ref="T44:U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2022-10-22T15:15:39Z</cp:lastPrinted>
  <dcterms:created xsi:type="dcterms:W3CDTF">2007-11-26T10:42:37Z</dcterms:created>
  <dcterms:modified xsi:type="dcterms:W3CDTF">2022-11-16T19:22:18Z</dcterms:modified>
  <cp:category/>
  <cp:version/>
  <cp:contentType/>
  <cp:contentStatus/>
</cp:coreProperties>
</file>